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95" yWindow="180" windowWidth="19440" windowHeight="12135"/>
  </bookViews>
  <sheets>
    <sheet name="LUHAČOVICE_2016" sheetId="3" r:id="rId1"/>
    <sheet name="List1" sheetId="4" r:id="rId2"/>
  </sheets>
  <calcPr calcId="145621"/>
</workbook>
</file>

<file path=xl/calcChain.xml><?xml version="1.0" encoding="utf-8"?>
<calcChain xmlns="http://schemas.openxmlformats.org/spreadsheetml/2006/main">
  <c r="H117" i="3" l="1"/>
  <c r="O132" i="3" l="1"/>
  <c r="N132" i="3"/>
  <c r="O131" i="3"/>
  <c r="N131" i="3"/>
  <c r="M131" i="3"/>
  <c r="L131" i="3"/>
  <c r="K131" i="3"/>
  <c r="H131" i="3"/>
  <c r="F154" i="3" s="1"/>
  <c r="K109" i="3" l="1"/>
  <c r="H109" i="3"/>
  <c r="O118" i="3" l="1"/>
  <c r="N118" i="3"/>
  <c r="O117" i="3"/>
  <c r="N117" i="3"/>
  <c r="M117" i="3"/>
  <c r="L117" i="3"/>
  <c r="K117" i="3"/>
  <c r="F153" i="3"/>
  <c r="F166" i="3" s="1"/>
  <c r="I166" i="3" s="1"/>
  <c r="O99" i="3" l="1"/>
  <c r="N99" i="3"/>
  <c r="O98" i="3"/>
  <c r="N98" i="3"/>
  <c r="M98" i="3"/>
  <c r="L98" i="3"/>
  <c r="K98" i="3"/>
  <c r="H98" i="3"/>
  <c r="O61" i="3"/>
  <c r="N61" i="3"/>
  <c r="O60" i="3"/>
  <c r="N60" i="3"/>
  <c r="M60" i="3"/>
  <c r="L60" i="3"/>
  <c r="K60" i="3"/>
  <c r="H60" i="3"/>
  <c r="F150" i="3" l="1"/>
  <c r="F163" i="3" s="1"/>
  <c r="I163" i="3" s="1"/>
  <c r="F152" i="3"/>
  <c r="F165" i="3" s="1"/>
  <c r="I165" i="3" s="1"/>
  <c r="F151" i="3"/>
  <c r="F164" i="3" s="1"/>
  <c r="I164" i="3" s="1"/>
  <c r="N109" i="3"/>
  <c r="I167" i="3" l="1"/>
  <c r="I168" i="3" s="1"/>
  <c r="F157" i="3"/>
</calcChain>
</file>

<file path=xl/sharedStrings.xml><?xml version="1.0" encoding="utf-8"?>
<sst xmlns="http://schemas.openxmlformats.org/spreadsheetml/2006/main" count="509" uniqueCount="149">
  <si>
    <t>Kód     HOM</t>
  </si>
  <si>
    <t>umístění</t>
  </si>
  <si>
    <t>kategorie</t>
  </si>
  <si>
    <t>popis  místnosti</t>
  </si>
  <si>
    <t>krytina</t>
  </si>
  <si>
    <t>plocha  m2</t>
  </si>
  <si>
    <t>Souhrn úklidových prací</t>
  </si>
  <si>
    <t>Celkem</t>
  </si>
  <si>
    <r>
      <t xml:space="preserve">Kategorie   </t>
    </r>
    <r>
      <rPr>
        <b/>
        <sz val="14"/>
        <color indexed="8"/>
        <rFont val="Calibri"/>
        <family val="2"/>
        <charset val="238"/>
      </rPr>
      <t>A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</si>
  <si>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B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</si>
  <si>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D</t>
    </r>
  </si>
  <si>
    <t>Nebytové prostory</t>
  </si>
  <si>
    <t>Počet místností</t>
  </si>
  <si>
    <t>Plocha v m²</t>
  </si>
  <si>
    <t>číslo místnosti</t>
  </si>
  <si>
    <t>A</t>
  </si>
  <si>
    <t>chodba</t>
  </si>
  <si>
    <t xml:space="preserve">Celkem </t>
  </si>
  <si>
    <t xml:space="preserve"> D e n n í    ú k l i d </t>
  </si>
  <si>
    <t>Ú k l i d    2 x   t ý d n ě</t>
  </si>
  <si>
    <t>Ú k l i d    1 x   m ě s í č n ě</t>
  </si>
  <si>
    <t>Ú k l i d    1 x   t ý d n ě</t>
  </si>
  <si>
    <t>oboustranná plocha oken m2</t>
  </si>
  <si>
    <t>m2</t>
  </si>
  <si>
    <t>okna</t>
  </si>
  <si>
    <r>
      <t xml:space="preserve">Kategorie  </t>
    </r>
    <r>
      <rPr>
        <b/>
        <sz val="14"/>
        <color indexed="8"/>
        <rFont val="Calibri"/>
        <family val="2"/>
        <charset val="238"/>
      </rPr>
      <t xml:space="preserve"> C</t>
    </r>
  </si>
  <si>
    <r>
      <t xml:space="preserve">4x / rok       </t>
    </r>
    <r>
      <rPr>
        <b/>
        <sz val="14"/>
        <color indexed="8"/>
        <rFont val="Calibri"/>
        <family val="2"/>
        <charset val="238"/>
      </rPr>
      <t>E</t>
    </r>
  </si>
  <si>
    <t xml:space="preserve">zářivka - počet kusů </t>
  </si>
  <si>
    <t xml:space="preserve">světlo - počet kusů </t>
  </si>
  <si>
    <t>druh okna (Al,dřevo)</t>
  </si>
  <si>
    <t>B</t>
  </si>
  <si>
    <t>C</t>
  </si>
  <si>
    <t>D</t>
  </si>
  <si>
    <t>kuchyňka</t>
  </si>
  <si>
    <t>kancelář</t>
  </si>
  <si>
    <t>Objekt</t>
  </si>
  <si>
    <t>světla k mytí:</t>
  </si>
  <si>
    <t>světla k mytí</t>
  </si>
  <si>
    <t>Celková plocha měsíčního úklidu</t>
  </si>
  <si>
    <t>215</t>
  </si>
  <si>
    <t>211</t>
  </si>
  <si>
    <t>213</t>
  </si>
  <si>
    <t>219</t>
  </si>
  <si>
    <t>218</t>
  </si>
  <si>
    <t>208</t>
  </si>
  <si>
    <t>Výpočet měsíční a denní úklidové plochy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</si>
  <si>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</si>
  <si>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počet dnů</t>
  </si>
  <si>
    <t>Úklid denně</t>
  </si>
  <si>
    <t>Úklid 2 x týdně</t>
  </si>
  <si>
    <t>Úklid 1 x týdně</t>
  </si>
  <si>
    <t>Úklid 1 x měsíčně</t>
  </si>
  <si>
    <t>Celková plocha denního úklidu</t>
  </si>
  <si>
    <t>1.NP</t>
  </si>
  <si>
    <t>101</t>
  </si>
  <si>
    <t>102</t>
  </si>
  <si>
    <t>103</t>
  </si>
  <si>
    <t>105</t>
  </si>
  <si>
    <t>108</t>
  </si>
  <si>
    <t>109</t>
  </si>
  <si>
    <t>110</t>
  </si>
  <si>
    <t>111</t>
  </si>
  <si>
    <t>112</t>
  </si>
  <si>
    <t>113</t>
  </si>
  <si>
    <t>114</t>
  </si>
  <si>
    <t>115</t>
  </si>
  <si>
    <t>schodiště</t>
  </si>
  <si>
    <t>104</t>
  </si>
  <si>
    <t>116</t>
  </si>
  <si>
    <t>117</t>
  </si>
  <si>
    <t>2.NP</t>
  </si>
  <si>
    <t>201</t>
  </si>
  <si>
    <t>202</t>
  </si>
  <si>
    <t>212</t>
  </si>
  <si>
    <t>214</t>
  </si>
  <si>
    <t>203</t>
  </si>
  <si>
    <t>204</t>
  </si>
  <si>
    <t>205</t>
  </si>
  <si>
    <t>206</t>
  </si>
  <si>
    <t>207</t>
  </si>
  <si>
    <t>216</t>
  </si>
  <si>
    <t>217</t>
  </si>
  <si>
    <t>106</t>
  </si>
  <si>
    <t>107</t>
  </si>
  <si>
    <t>archív</t>
  </si>
  <si>
    <t>E</t>
  </si>
  <si>
    <t>Ú k l i d    4 x  r o č n ě</t>
  </si>
  <si>
    <t>Rozpis úklidových prací - ÚzP Otrokovice</t>
  </si>
  <si>
    <t>1.PP</t>
  </si>
  <si>
    <t>1. PP</t>
  </si>
  <si>
    <t>4.1</t>
  </si>
  <si>
    <t>4.2</t>
  </si>
  <si>
    <t>4.3</t>
  </si>
  <si>
    <t>4.4</t>
  </si>
  <si>
    <t>zasedací místnost</t>
  </si>
  <si>
    <t>WC + koupelna</t>
  </si>
  <si>
    <t>CH.2</t>
  </si>
  <si>
    <t>CH.A</t>
  </si>
  <si>
    <t>102.CH</t>
  </si>
  <si>
    <t>105.CH</t>
  </si>
  <si>
    <t>106.CH</t>
  </si>
  <si>
    <t>108.CH</t>
  </si>
  <si>
    <t>CH.B</t>
  </si>
  <si>
    <t>111.CH</t>
  </si>
  <si>
    <t>109.CH</t>
  </si>
  <si>
    <t>102.Z</t>
  </si>
  <si>
    <t>102.KP</t>
  </si>
  <si>
    <t>105.Z</t>
  </si>
  <si>
    <t>105.KP</t>
  </si>
  <si>
    <t>107.KP</t>
  </si>
  <si>
    <t>108.KP</t>
  </si>
  <si>
    <t>111.Z</t>
  </si>
  <si>
    <t>111.KP</t>
  </si>
  <si>
    <t>109.Z</t>
  </si>
  <si>
    <t>109.KP</t>
  </si>
  <si>
    <t>sklad</t>
  </si>
  <si>
    <t>209</t>
  </si>
  <si>
    <t>chodba  2. NP</t>
  </si>
  <si>
    <t>201 CH</t>
  </si>
  <si>
    <t>203.CH</t>
  </si>
  <si>
    <t>206.CH</t>
  </si>
  <si>
    <t>208.CH</t>
  </si>
  <si>
    <t>211.CH</t>
  </si>
  <si>
    <t>213.CH</t>
  </si>
  <si>
    <t>216.CH</t>
  </si>
  <si>
    <t>219.CH</t>
  </si>
  <si>
    <t>201.Z</t>
  </si>
  <si>
    <t>201.KP</t>
  </si>
  <si>
    <t>203.Z</t>
  </si>
  <si>
    <t>203.KP</t>
  </si>
  <si>
    <t>206.Z</t>
  </si>
  <si>
    <t>206.KP</t>
  </si>
  <si>
    <t>208.Z</t>
  </si>
  <si>
    <t>208.KP</t>
  </si>
  <si>
    <t>211.Z</t>
  </si>
  <si>
    <t>211.KP</t>
  </si>
  <si>
    <t>213.Z</t>
  </si>
  <si>
    <t>213.KP</t>
  </si>
  <si>
    <t>216.KP</t>
  </si>
  <si>
    <t>216.Z</t>
  </si>
  <si>
    <t>219.Z</t>
  </si>
  <si>
    <t>212.K</t>
  </si>
  <si>
    <t>215.K</t>
  </si>
  <si>
    <t>210</t>
  </si>
  <si>
    <t>koberec</t>
  </si>
  <si>
    <t>beton</t>
  </si>
  <si>
    <t>dlažba</t>
  </si>
  <si>
    <t>Celkem (bez oken)</t>
  </si>
  <si>
    <t>Příloha č. 2 ZD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</si>
</sst>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DA6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2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2" fillId="0" borderId="0" xfId="0" applyFont="1"/>
    <xf numFmtId="0" fontId="0" fillId="0" borderId="12" xfId="0" applyBorder="1"/>
    <xf numFmtId="0" fontId="0" fillId="0" borderId="13" xfId="0" applyBorder="1"/>
    <xf numFmtId="0" fontId="0" fillId="0" borderId="0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2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21" xfId="0" applyFont="1" applyFill="1" applyBorder="1" applyAlignment="1"/>
    <xf numFmtId="0" fontId="1" fillId="0" borderId="23" xfId="0" applyFont="1" applyBorder="1"/>
    <xf numFmtId="0" fontId="3" fillId="0" borderId="0" xfId="0" applyFont="1"/>
    <xf numFmtId="0" fontId="0" fillId="0" borderId="24" xfId="0" applyBorder="1"/>
    <xf numFmtId="0" fontId="0" fillId="0" borderId="19" xfId="0" applyBorder="1"/>
    <xf numFmtId="0" fontId="0" fillId="0" borderId="25" xfId="0" applyBorder="1"/>
    <xf numFmtId="0" fontId="1" fillId="0" borderId="13" xfId="0" applyFont="1" applyBorder="1"/>
    <xf numFmtId="49" fontId="0" fillId="0" borderId="8" xfId="0" applyNumberFormat="1" applyBorder="1" applyAlignment="1">
      <alignment horizontal="center"/>
    </xf>
    <xf numFmtId="0" fontId="0" fillId="0" borderId="1" xfId="0" applyFill="1" applyBorder="1"/>
    <xf numFmtId="0" fontId="1" fillId="0" borderId="16" xfId="0" applyFont="1" applyFill="1" applyBorder="1"/>
    <xf numFmtId="0" fontId="0" fillId="0" borderId="0" xfId="0" applyFill="1" applyBorder="1" applyAlignment="1">
      <alignment wrapText="1"/>
    </xf>
    <xf numFmtId="49" fontId="0" fillId="0" borderId="2" xfId="0" applyNumberFormat="1" applyBorder="1" applyAlignment="1">
      <alignment horizontal="center"/>
    </xf>
    <xf numFmtId="0" fontId="0" fillId="0" borderId="17" xfId="0" applyBorder="1"/>
    <xf numFmtId="0" fontId="0" fillId="0" borderId="25" xfId="0" applyFont="1" applyFill="1" applyBorder="1" applyAlignment="1">
      <alignment horizontal="center"/>
    </xf>
    <xf numFmtId="0" fontId="6" fillId="0" borderId="4" xfId="0" applyFont="1" applyBorder="1"/>
    <xf numFmtId="0" fontId="7" fillId="0" borderId="10" xfId="0" applyFont="1" applyFill="1" applyBorder="1" applyAlignment="1">
      <alignment horizontal="center"/>
    </xf>
    <xf numFmtId="0" fontId="3" fillId="4" borderId="12" xfId="0" applyFont="1" applyFill="1" applyBorder="1" applyAlignment="1">
      <alignment vertical="center"/>
    </xf>
    <xf numFmtId="0" fontId="1" fillId="0" borderId="12" xfId="0" applyFont="1" applyBorder="1"/>
    <xf numFmtId="0" fontId="2" fillId="5" borderId="9" xfId="0" applyFont="1" applyFill="1" applyBorder="1"/>
    <xf numFmtId="0" fontId="0" fillId="5" borderId="12" xfId="0" applyFill="1" applyBorder="1" applyAlignment="1"/>
    <xf numFmtId="0" fontId="2" fillId="5" borderId="1" xfId="0" applyFont="1" applyFill="1" applyBorder="1" applyAlignment="1"/>
    <xf numFmtId="0" fontId="1" fillId="5" borderId="9" xfId="0" applyFont="1" applyFill="1" applyBorder="1" applyAlignment="1"/>
    <xf numFmtId="0" fontId="1" fillId="5" borderId="13" xfId="0" applyFont="1" applyFill="1" applyBorder="1" applyAlignment="1">
      <alignment horizontal="center"/>
    </xf>
    <xf numFmtId="0" fontId="1" fillId="5" borderId="11" xfId="0" applyFont="1" applyFill="1" applyBorder="1"/>
    <xf numFmtId="0" fontId="3" fillId="5" borderId="18" xfId="0" applyFont="1" applyFill="1" applyBorder="1" applyAlignment="1">
      <alignment horizontal="center"/>
    </xf>
    <xf numFmtId="0" fontId="1" fillId="6" borderId="10" xfId="0" applyFont="1" applyFill="1" applyBorder="1"/>
    <xf numFmtId="0" fontId="1" fillId="7" borderId="10" xfId="0" applyFont="1" applyFill="1" applyBorder="1"/>
    <xf numFmtId="0" fontId="1" fillId="8" borderId="10" xfId="0" applyFont="1" applyFill="1" applyBorder="1"/>
    <xf numFmtId="4" fontId="0" fillId="0" borderId="0" xfId="0" applyNumberFormat="1"/>
    <xf numFmtId="0" fontId="0" fillId="0" borderId="27" xfId="0" applyBorder="1"/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4" fontId="3" fillId="5" borderId="18" xfId="0" applyNumberFormat="1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0" fontId="1" fillId="9" borderId="20" xfId="0" applyFont="1" applyFill="1" applyBorder="1"/>
    <xf numFmtId="0" fontId="3" fillId="9" borderId="10" xfId="0" applyFont="1" applyFill="1" applyBorder="1" applyAlignment="1">
      <alignment horizontal="center"/>
    </xf>
    <xf numFmtId="4" fontId="3" fillId="9" borderId="10" xfId="0" applyNumberFormat="1" applyFont="1" applyFill="1" applyBorder="1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12" xfId="0" applyFill="1" applyBorder="1" applyAlignment="1"/>
    <xf numFmtId="0" fontId="0" fillId="3" borderId="1" xfId="0" applyFill="1" applyBorder="1" applyAlignment="1"/>
    <xf numFmtId="0" fontId="4" fillId="3" borderId="1" xfId="0" applyFont="1" applyFill="1" applyBorder="1" applyAlignment="1">
      <alignment horizontal="center"/>
    </xf>
    <xf numFmtId="0" fontId="2" fillId="7" borderId="9" xfId="0" applyFont="1" applyFill="1" applyBorder="1" applyAlignment="1"/>
    <xf numFmtId="0" fontId="0" fillId="7" borderId="12" xfId="0" applyFill="1" applyBorder="1" applyAlignment="1">
      <alignment horizontal="center" vertical="center"/>
    </xf>
    <xf numFmtId="0" fontId="0" fillId="7" borderId="12" xfId="0" applyFill="1" applyBorder="1" applyAlignment="1"/>
    <xf numFmtId="0" fontId="0" fillId="7" borderId="1" xfId="0" applyFill="1" applyBorder="1" applyAlignment="1"/>
    <xf numFmtId="0" fontId="2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6" fillId="0" borderId="7" xfId="0" applyFont="1" applyBorder="1"/>
    <xf numFmtId="0" fontId="2" fillId="2" borderId="9" xfId="0" applyFont="1" applyFill="1" applyBorder="1" applyAlignment="1"/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/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5" xfId="0" applyFont="1" applyBorder="1"/>
    <xf numFmtId="0" fontId="5" fillId="0" borderId="22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0" fontId="1" fillId="5" borderId="9" xfId="0" applyFont="1" applyFill="1" applyBorder="1" applyAlignment="1">
      <alignment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vertical="center"/>
    </xf>
    <xf numFmtId="2" fontId="0" fillId="0" borderId="0" xfId="0" applyNumberFormat="1"/>
    <xf numFmtId="2" fontId="0" fillId="0" borderId="11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2" fillId="3" borderId="9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0" fontId="10" fillId="0" borderId="0" xfId="0" applyFont="1" applyBorder="1"/>
    <xf numFmtId="2" fontId="10" fillId="0" borderId="0" xfId="0" applyNumberFormat="1" applyFont="1" applyBorder="1"/>
    <xf numFmtId="44" fontId="10" fillId="0" borderId="0" xfId="0" applyNumberFormat="1" applyFont="1" applyBorder="1"/>
    <xf numFmtId="0" fontId="1" fillId="0" borderId="0" xfId="0" applyFont="1" applyFill="1" applyBorder="1"/>
    <xf numFmtId="0" fontId="0" fillId="0" borderId="2" xfId="0" applyBorder="1" applyAlignment="1">
      <alignment horizontal="center"/>
    </xf>
    <xf numFmtId="0" fontId="12" fillId="0" borderId="14" xfId="0" applyFont="1" applyBorder="1"/>
    <xf numFmtId="0" fontId="12" fillId="0" borderId="27" xfId="0" applyFont="1" applyBorder="1"/>
    <xf numFmtId="0" fontId="12" fillId="0" borderId="27" xfId="0" applyFont="1" applyBorder="1" applyAlignment="1">
      <alignment horizontal="center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0" fontId="3" fillId="6" borderId="30" xfId="0" applyFont="1" applyFill="1" applyBorder="1" applyAlignment="1">
      <alignment horizontal="center"/>
    </xf>
    <xf numFmtId="0" fontId="3" fillId="7" borderId="30" xfId="0" applyFont="1" applyFill="1" applyBorder="1" applyAlignment="1">
      <alignment horizontal="center"/>
    </xf>
    <xf numFmtId="0" fontId="3" fillId="8" borderId="30" xfId="0" applyFont="1" applyFill="1" applyBorder="1" applyAlignment="1">
      <alignment horizontal="center"/>
    </xf>
    <xf numFmtId="4" fontId="3" fillId="6" borderId="2" xfId="0" applyNumberFormat="1" applyFont="1" applyFill="1" applyBorder="1" applyAlignment="1">
      <alignment horizontal="center"/>
    </xf>
    <xf numFmtId="4" fontId="3" fillId="8" borderId="2" xfId="0" applyNumberFormat="1" applyFont="1" applyFill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3" fillId="7" borderId="2" xfId="0" applyNumberFormat="1" applyFont="1" applyFill="1" applyBorder="1" applyAlignment="1">
      <alignment horizontal="center"/>
    </xf>
    <xf numFmtId="0" fontId="12" fillId="0" borderId="0" xfId="0" applyFont="1"/>
    <xf numFmtId="0" fontId="6" fillId="0" borderId="0" xfId="0" applyFont="1" applyBorder="1"/>
    <xf numFmtId="0" fontId="0" fillId="0" borderId="29" xfId="0" applyBorder="1" applyAlignment="1">
      <alignment horizontal="center" vertical="center"/>
    </xf>
    <xf numFmtId="0" fontId="0" fillId="0" borderId="0" xfId="0" applyFill="1" applyBorder="1"/>
    <xf numFmtId="0" fontId="1" fillId="10" borderId="16" xfId="0" applyFont="1" applyFill="1" applyBorder="1"/>
    <xf numFmtId="0" fontId="5" fillId="10" borderId="10" xfId="0" applyFont="1" applyFill="1" applyBorder="1" applyAlignment="1">
      <alignment horizontal="center" vertical="center"/>
    </xf>
    <xf numFmtId="4" fontId="3" fillId="10" borderId="10" xfId="0" applyNumberFormat="1" applyFont="1" applyFill="1" applyBorder="1" applyAlignment="1">
      <alignment horizontal="center"/>
    </xf>
    <xf numFmtId="0" fontId="4" fillId="10" borderId="1" xfId="0" applyFont="1" applyFill="1" applyBorder="1" applyAlignment="1">
      <alignment horizontal="right"/>
    </xf>
    <xf numFmtId="0" fontId="0" fillId="10" borderId="9" xfId="0" applyFill="1" applyBorder="1"/>
    <xf numFmtId="0" fontId="0" fillId="10" borderId="1" xfId="0" applyFill="1" applyBorder="1"/>
    <xf numFmtId="0" fontId="0" fillId="10" borderId="13" xfId="0" applyFill="1" applyBorder="1"/>
    <xf numFmtId="0" fontId="2" fillId="10" borderId="1" xfId="0" applyFont="1" applyFill="1" applyBorder="1" applyAlignment="1">
      <alignment horizontal="right"/>
    </xf>
    <xf numFmtId="0" fontId="2" fillId="10" borderId="9" xfId="0" applyFont="1" applyFill="1" applyBorder="1" applyAlignment="1">
      <alignment horizontal="right"/>
    </xf>
    <xf numFmtId="0" fontId="5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9" xfId="0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32" xfId="0" applyBorder="1"/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49" fontId="0" fillId="0" borderId="35" xfId="0" applyNumberFormat="1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7" fillId="0" borderId="37" xfId="0" applyFont="1" applyFill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0" fillId="0" borderId="22" xfId="0" applyBorder="1"/>
    <xf numFmtId="0" fontId="2" fillId="9" borderId="9" xfId="0" applyFont="1" applyFill="1" applyBorder="1" applyAlignment="1"/>
    <xf numFmtId="0" fontId="2" fillId="9" borderId="12" xfId="0" applyFont="1" applyFill="1" applyBorder="1" applyAlignment="1">
      <alignment horizontal="center"/>
    </xf>
    <xf numFmtId="0" fontId="0" fillId="9" borderId="12" xfId="0" applyFill="1" applyBorder="1" applyAlignment="1">
      <alignment horizontal="center" vertical="center"/>
    </xf>
    <xf numFmtId="0" fontId="0" fillId="9" borderId="12" xfId="0" applyFill="1" applyBorder="1" applyAlignment="1"/>
    <xf numFmtId="0" fontId="0" fillId="9" borderId="1" xfId="0" applyFill="1" applyBorder="1" applyAlignment="1"/>
    <xf numFmtId="0" fontId="2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10" xfId="0" applyFill="1" applyBorder="1"/>
    <xf numFmtId="0" fontId="0" fillId="0" borderId="25" xfId="0" applyFill="1" applyBorder="1"/>
    <xf numFmtId="0" fontId="0" fillId="0" borderId="4" xfId="0" applyFill="1" applyBorder="1"/>
    <xf numFmtId="0" fontId="0" fillId="0" borderId="2" xfId="0" applyFill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/>
    </xf>
    <xf numFmtId="0" fontId="3" fillId="4" borderId="24" xfId="0" applyFont="1" applyFill="1" applyBorder="1" applyAlignment="1">
      <alignment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vertical="center"/>
    </xf>
    <xf numFmtId="0" fontId="1" fillId="0" borderId="2" xfId="0" applyFont="1" applyBorder="1"/>
    <xf numFmtId="0" fontId="1" fillId="0" borderId="39" xfId="0" applyFont="1" applyBorder="1"/>
    <xf numFmtId="0" fontId="9" fillId="4" borderId="2" xfId="0" applyFont="1" applyFill="1" applyBorder="1" applyAlignment="1">
      <alignment horizontal="center" vertical="center"/>
    </xf>
    <xf numFmtId="0" fontId="9" fillId="0" borderId="2" xfId="0" applyFont="1" applyBorder="1"/>
    <xf numFmtId="0" fontId="9" fillId="4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/>
    </xf>
    <xf numFmtId="0" fontId="16" fillId="0" borderId="25" xfId="0" applyFont="1" applyFill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2" fontId="0" fillId="0" borderId="25" xfId="0" applyNumberFormat="1" applyBorder="1"/>
    <xf numFmtId="2" fontId="0" fillId="0" borderId="19" xfId="0" applyNumberFormat="1" applyBorder="1"/>
    <xf numFmtId="2" fontId="0" fillId="0" borderId="17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0" fillId="0" borderId="40" xfId="0" applyBorder="1"/>
    <xf numFmtId="4" fontId="3" fillId="0" borderId="0" xfId="0" applyNumberFormat="1" applyFont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8" fontId="1" fillId="0" borderId="0" xfId="1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0" fillId="0" borderId="0" xfId="0" applyNumberFormat="1" applyBorder="1"/>
    <xf numFmtId="44" fontId="0" fillId="0" borderId="0" xfId="0" applyNumberFormat="1" applyBorder="1"/>
    <xf numFmtId="0" fontId="10" fillId="0" borderId="0" xfId="0" applyFont="1" applyFill="1" applyBorder="1"/>
    <xf numFmtId="4" fontId="0" fillId="0" borderId="0" xfId="0" applyNumberFormat="1" applyFill="1" applyBorder="1"/>
    <xf numFmtId="4" fontId="15" fillId="0" borderId="0" xfId="0" applyNumberFormat="1" applyFont="1" applyFill="1" applyBorder="1"/>
    <xf numFmtId="44" fontId="15" fillId="0" borderId="0" xfId="0" applyNumberFormat="1" applyFont="1" applyFill="1" applyBorder="1"/>
    <xf numFmtId="2" fontId="0" fillId="0" borderId="0" xfId="0" applyNumberFormat="1" applyFill="1" applyBorder="1"/>
    <xf numFmtId="44" fontId="0" fillId="0" borderId="0" xfId="0" applyNumberFormat="1" applyFill="1" applyBorder="1"/>
    <xf numFmtId="4" fontId="0" fillId="0" borderId="0" xfId="0" applyNumberFormat="1" applyBorder="1" applyAlignment="1">
      <alignment horizontal="center"/>
    </xf>
    <xf numFmtId="0" fontId="1" fillId="3" borderId="9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7" borderId="9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  <xf numFmtId="0" fontId="1" fillId="7" borderId="1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2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9" borderId="9" xfId="0" applyFont="1" applyFill="1" applyBorder="1" applyAlignment="1">
      <alignment vertical="center"/>
    </xf>
    <xf numFmtId="0" fontId="1" fillId="9" borderId="12" xfId="0" applyFont="1" applyFill="1" applyBorder="1" applyAlignment="1">
      <alignment vertical="center"/>
    </xf>
    <xf numFmtId="0" fontId="1" fillId="9" borderId="26" xfId="0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900CC"/>
      <color rgb="FF00DA63"/>
      <color rgb="FF00CC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R173"/>
  <sheetViews>
    <sheetView tabSelected="1" view="pageLayout" topLeftCell="E1" zoomScaleNormal="100" workbookViewId="0">
      <selection activeCell="N3" sqref="N3"/>
    </sheetView>
  </sheetViews>
  <sheetFormatPr defaultRowHeight="15" x14ac:dyDescent="0.25"/>
  <cols>
    <col min="1" max="1" width="2.85546875" customWidth="1"/>
    <col min="2" max="2" width="5.7109375" customWidth="1"/>
    <col min="3" max="3" width="7.42578125" style="60" customWidth="1"/>
    <col min="4" max="4" width="16.140625" customWidth="1"/>
    <col min="5" max="5" width="15.42578125" customWidth="1"/>
    <col min="6" max="6" width="19.28515625" customWidth="1"/>
    <col min="7" max="7" width="12.5703125" customWidth="1"/>
    <col min="8" max="9" width="12.140625" customWidth="1"/>
    <col min="10" max="10" width="17.42578125" customWidth="1"/>
    <col min="11" max="11" width="13" customWidth="1"/>
    <col min="13" max="13" width="13.42578125" customWidth="1"/>
    <col min="14" max="14" width="14.5703125" customWidth="1"/>
    <col min="15" max="15" width="6.85546875" customWidth="1"/>
    <col min="16" max="16" width="12.85546875" bestFit="1" customWidth="1"/>
  </cols>
  <sheetData>
    <row r="1" spans="2:18" x14ac:dyDescent="0.25">
      <c r="N1" t="s">
        <v>148</v>
      </c>
    </row>
    <row r="2" spans="2:18" x14ac:dyDescent="0.25">
      <c r="B2" s="119" t="s">
        <v>87</v>
      </c>
      <c r="C2" s="142"/>
      <c r="D2" s="119"/>
      <c r="E2" s="119"/>
    </row>
    <row r="3" spans="2:18" ht="15.75" thickBot="1" x14ac:dyDescent="0.3"/>
    <row r="4" spans="2:18" ht="39.950000000000003" customHeight="1" thickBot="1" x14ac:dyDescent="0.3">
      <c r="B4" s="134" t="s">
        <v>0</v>
      </c>
      <c r="C4" s="135" t="s">
        <v>35</v>
      </c>
      <c r="D4" s="136" t="s">
        <v>1</v>
      </c>
      <c r="E4" s="137" t="s">
        <v>14</v>
      </c>
      <c r="F4" s="136" t="s">
        <v>3</v>
      </c>
      <c r="G4" s="136" t="s">
        <v>4</v>
      </c>
      <c r="H4" s="136" t="s">
        <v>5</v>
      </c>
      <c r="I4" s="138" t="s">
        <v>2</v>
      </c>
      <c r="J4" s="133" t="s">
        <v>29</v>
      </c>
      <c r="K4" s="133" t="s">
        <v>22</v>
      </c>
      <c r="L4" s="133" t="s">
        <v>27</v>
      </c>
      <c r="M4" s="133" t="s">
        <v>23</v>
      </c>
      <c r="N4" s="133" t="s">
        <v>28</v>
      </c>
      <c r="O4" s="133" t="s">
        <v>23</v>
      </c>
    </row>
    <row r="5" spans="2:18" ht="15.75" thickBot="1" x14ac:dyDescent="0.3">
      <c r="B5" s="9"/>
      <c r="C5" s="61"/>
      <c r="D5" s="52"/>
      <c r="E5" s="14"/>
      <c r="F5" s="14"/>
      <c r="G5" s="14"/>
      <c r="H5" s="61"/>
      <c r="I5" s="61"/>
      <c r="J5" s="61"/>
      <c r="K5" s="61"/>
      <c r="L5" s="61"/>
      <c r="M5" s="14"/>
      <c r="N5" s="14"/>
      <c r="O5" s="61"/>
    </row>
    <row r="6" spans="2:18" ht="15.75" thickBot="1" x14ac:dyDescent="0.3">
      <c r="B6" s="89" t="s">
        <v>18</v>
      </c>
      <c r="C6" s="143"/>
      <c r="D6" s="90"/>
      <c r="E6" s="91"/>
      <c r="F6" s="10"/>
      <c r="G6" s="11"/>
      <c r="H6" s="61"/>
      <c r="I6" s="30"/>
      <c r="J6" s="11"/>
      <c r="K6" s="15"/>
      <c r="L6" s="10"/>
      <c r="M6" s="10"/>
      <c r="N6" s="11"/>
      <c r="O6" s="11"/>
    </row>
    <row r="7" spans="2:18" ht="19.5" thickBot="1" x14ac:dyDescent="0.3">
      <c r="B7" s="59"/>
      <c r="C7" s="56"/>
      <c r="D7" s="56"/>
      <c r="E7" s="38"/>
      <c r="F7" s="39"/>
      <c r="G7" s="39"/>
      <c r="H7" s="39"/>
      <c r="I7" s="39"/>
      <c r="J7" s="39"/>
      <c r="K7" s="39"/>
      <c r="L7" s="39"/>
      <c r="M7" s="39"/>
      <c r="N7" s="39"/>
      <c r="O7" s="28"/>
    </row>
    <row r="8" spans="2:18" x14ac:dyDescent="0.25">
      <c r="B8" s="2"/>
      <c r="C8" s="144"/>
      <c r="D8" s="53" t="s">
        <v>53</v>
      </c>
      <c r="E8" s="29" t="s">
        <v>96</v>
      </c>
      <c r="F8" s="6" t="s">
        <v>16</v>
      </c>
      <c r="G8" s="18" t="s">
        <v>146</v>
      </c>
      <c r="H8" s="93">
        <v>20.12</v>
      </c>
      <c r="I8" s="35" t="s">
        <v>15</v>
      </c>
      <c r="J8" s="12"/>
      <c r="K8" s="27"/>
      <c r="L8" s="12"/>
      <c r="M8" s="26"/>
      <c r="N8" s="27"/>
      <c r="O8" s="27"/>
    </row>
    <row r="9" spans="2:18" x14ac:dyDescent="0.25">
      <c r="B9" s="3"/>
      <c r="C9" s="144"/>
      <c r="D9" s="53" t="s">
        <v>53</v>
      </c>
      <c r="E9" s="29" t="s">
        <v>97</v>
      </c>
      <c r="F9" s="6" t="s">
        <v>16</v>
      </c>
      <c r="G9" s="17" t="s">
        <v>146</v>
      </c>
      <c r="H9" s="88">
        <v>51.42</v>
      </c>
      <c r="I9" s="35" t="s">
        <v>15</v>
      </c>
      <c r="J9" s="12"/>
      <c r="K9" s="27"/>
      <c r="L9" s="12"/>
      <c r="M9" s="27"/>
      <c r="N9" s="27"/>
      <c r="O9" s="27"/>
    </row>
    <row r="10" spans="2:18" ht="15.75" customHeight="1" x14ac:dyDescent="0.25">
      <c r="B10" s="3"/>
      <c r="C10" s="145"/>
      <c r="D10" s="53" t="s">
        <v>53</v>
      </c>
      <c r="E10" s="33" t="s">
        <v>98</v>
      </c>
      <c r="F10" s="1" t="s">
        <v>16</v>
      </c>
      <c r="G10" s="17" t="s">
        <v>146</v>
      </c>
      <c r="H10" s="88">
        <v>3.72</v>
      </c>
      <c r="I10" s="37" t="s">
        <v>15</v>
      </c>
      <c r="J10" s="12"/>
      <c r="K10" s="27"/>
      <c r="L10" s="12"/>
      <c r="M10" s="27"/>
      <c r="N10" s="27"/>
      <c r="O10" s="27"/>
    </row>
    <row r="11" spans="2:18" x14ac:dyDescent="0.25">
      <c r="B11" s="3"/>
      <c r="C11" s="144"/>
      <c r="D11" s="53" t="s">
        <v>53</v>
      </c>
      <c r="E11" s="29" t="s">
        <v>99</v>
      </c>
      <c r="F11" s="1" t="s">
        <v>16</v>
      </c>
      <c r="G11" s="18" t="s">
        <v>146</v>
      </c>
      <c r="H11" s="88">
        <v>3.7</v>
      </c>
      <c r="I11" s="35" t="s">
        <v>15</v>
      </c>
      <c r="J11" s="12"/>
      <c r="K11" s="27"/>
      <c r="L11" s="12"/>
      <c r="M11" s="27"/>
      <c r="N11" s="27"/>
      <c r="O11" s="27"/>
    </row>
    <row r="12" spans="2:18" ht="15.75" x14ac:dyDescent="0.25">
      <c r="B12" s="3"/>
      <c r="C12" s="144"/>
      <c r="D12" s="53" t="s">
        <v>53</v>
      </c>
      <c r="E12" s="29" t="s">
        <v>100</v>
      </c>
      <c r="F12" s="6" t="s">
        <v>16</v>
      </c>
      <c r="G12" s="17" t="s">
        <v>146</v>
      </c>
      <c r="H12" s="88">
        <v>7.6</v>
      </c>
      <c r="I12" s="37" t="s">
        <v>15</v>
      </c>
      <c r="J12" s="12"/>
      <c r="K12" s="27"/>
      <c r="L12" s="12"/>
      <c r="M12" s="27"/>
      <c r="N12" s="27"/>
      <c r="O12" s="27"/>
    </row>
    <row r="13" spans="2:18" x14ac:dyDescent="0.25">
      <c r="B13" s="3"/>
      <c r="C13" s="144"/>
      <c r="D13" s="53" t="s">
        <v>53</v>
      </c>
      <c r="E13" s="29" t="s">
        <v>101</v>
      </c>
      <c r="F13" s="1" t="s">
        <v>16</v>
      </c>
      <c r="G13" s="17" t="s">
        <v>146</v>
      </c>
      <c r="H13" s="88">
        <v>1.78</v>
      </c>
      <c r="I13" s="35" t="s">
        <v>15</v>
      </c>
      <c r="J13" s="12"/>
      <c r="K13" s="27"/>
      <c r="L13" s="12"/>
      <c r="M13" s="27"/>
      <c r="N13" s="27"/>
      <c r="O13" s="27"/>
      <c r="P13" s="92"/>
    </row>
    <row r="14" spans="2:18" ht="15.75" x14ac:dyDescent="0.25">
      <c r="B14" s="3"/>
      <c r="C14" s="144"/>
      <c r="D14" s="53" t="s">
        <v>53</v>
      </c>
      <c r="E14" s="29" t="s">
        <v>66</v>
      </c>
      <c r="F14" s="1" t="s">
        <v>16</v>
      </c>
      <c r="G14" s="18" t="s">
        <v>146</v>
      </c>
      <c r="H14" s="88">
        <v>6.46</v>
      </c>
      <c r="I14" s="37" t="s">
        <v>15</v>
      </c>
      <c r="J14" s="12"/>
      <c r="K14" s="27"/>
      <c r="L14" s="12"/>
      <c r="M14" s="27"/>
      <c r="N14" s="27"/>
      <c r="O14" s="27"/>
      <c r="P14" s="92"/>
    </row>
    <row r="15" spans="2:18" x14ac:dyDescent="0.25">
      <c r="B15" s="3"/>
      <c r="C15" s="144"/>
      <c r="D15" s="53" t="s">
        <v>53</v>
      </c>
      <c r="E15" s="29" t="s">
        <v>102</v>
      </c>
      <c r="F15" s="6" t="s">
        <v>16</v>
      </c>
      <c r="G15" s="17" t="s">
        <v>146</v>
      </c>
      <c r="H15" s="88">
        <v>23.16</v>
      </c>
      <c r="I15" s="35" t="s">
        <v>15</v>
      </c>
      <c r="J15" s="12"/>
      <c r="K15" s="27"/>
      <c r="L15" s="12"/>
      <c r="M15" s="27"/>
      <c r="N15" s="27"/>
      <c r="O15" s="27"/>
      <c r="P15" s="92"/>
    </row>
    <row r="16" spans="2:18" ht="15.75" x14ac:dyDescent="0.25">
      <c r="B16" s="3"/>
      <c r="C16" s="144"/>
      <c r="D16" s="53" t="s">
        <v>53</v>
      </c>
      <c r="E16" s="29" t="s">
        <v>103</v>
      </c>
      <c r="F16" s="1" t="s">
        <v>16</v>
      </c>
      <c r="G16" s="17" t="s">
        <v>146</v>
      </c>
      <c r="H16" s="88">
        <v>4.05</v>
      </c>
      <c r="I16" s="37" t="s">
        <v>15</v>
      </c>
      <c r="J16" s="12"/>
      <c r="K16" s="27"/>
      <c r="L16" s="12"/>
      <c r="M16" s="27"/>
      <c r="N16" s="27"/>
      <c r="O16" s="27"/>
      <c r="P16" s="92"/>
      <c r="R16" s="92"/>
    </row>
    <row r="17" spans="2:16" ht="15.75" customHeight="1" x14ac:dyDescent="0.3">
      <c r="B17" s="3"/>
      <c r="C17" s="144"/>
      <c r="D17" s="53" t="s">
        <v>53</v>
      </c>
      <c r="E17" s="29" t="s">
        <v>104</v>
      </c>
      <c r="F17" s="1" t="s">
        <v>16</v>
      </c>
      <c r="G17" s="18" t="s">
        <v>146</v>
      </c>
      <c r="H17" s="88">
        <v>4.1399999999999997</v>
      </c>
      <c r="I17" s="35" t="s">
        <v>15</v>
      </c>
      <c r="J17" s="12"/>
      <c r="K17" s="27"/>
      <c r="L17" s="12"/>
      <c r="M17" s="27"/>
      <c r="N17" s="194"/>
      <c r="O17" s="1"/>
      <c r="P17" s="195"/>
    </row>
    <row r="18" spans="2:16" ht="15.75" x14ac:dyDescent="0.25">
      <c r="B18" s="3"/>
      <c r="C18" s="144"/>
      <c r="D18" s="53" t="s">
        <v>53</v>
      </c>
      <c r="E18" s="29" t="s">
        <v>105</v>
      </c>
      <c r="F18" s="1" t="s">
        <v>95</v>
      </c>
      <c r="G18" s="17" t="s">
        <v>146</v>
      </c>
      <c r="H18" s="88">
        <v>1.1299999999999999</v>
      </c>
      <c r="I18" s="37" t="s">
        <v>15</v>
      </c>
      <c r="J18" s="12"/>
      <c r="K18" s="27"/>
      <c r="L18" s="12"/>
      <c r="M18" s="27"/>
      <c r="N18" s="27"/>
      <c r="O18" s="27"/>
    </row>
    <row r="19" spans="2:16" x14ac:dyDescent="0.25">
      <c r="B19" s="3"/>
      <c r="C19" s="144"/>
      <c r="D19" s="53" t="s">
        <v>53</v>
      </c>
      <c r="E19" s="29" t="s">
        <v>106</v>
      </c>
      <c r="F19" s="1" t="s">
        <v>95</v>
      </c>
      <c r="G19" s="17" t="s">
        <v>146</v>
      </c>
      <c r="H19" s="88">
        <v>3</v>
      </c>
      <c r="I19" s="35" t="s">
        <v>15</v>
      </c>
      <c r="J19" s="12"/>
      <c r="K19" s="27"/>
      <c r="L19" s="12"/>
      <c r="M19" s="27"/>
      <c r="N19" s="27"/>
      <c r="O19" s="27"/>
    </row>
    <row r="20" spans="2:16" ht="15.75" x14ac:dyDescent="0.25">
      <c r="B20" s="3"/>
      <c r="C20" s="144"/>
      <c r="D20" s="176" t="s">
        <v>53</v>
      </c>
      <c r="E20" s="177" t="s">
        <v>107</v>
      </c>
      <c r="F20" s="1" t="s">
        <v>95</v>
      </c>
      <c r="G20" s="18" t="s">
        <v>146</v>
      </c>
      <c r="H20" s="172">
        <v>1.1299999999999999</v>
      </c>
      <c r="I20" s="37" t="s">
        <v>15</v>
      </c>
      <c r="J20" s="174"/>
      <c r="K20" s="174"/>
      <c r="L20" s="173"/>
      <c r="M20" s="174"/>
      <c r="N20" s="27"/>
      <c r="O20" s="27"/>
    </row>
    <row r="21" spans="2:16" x14ac:dyDescent="0.25">
      <c r="B21" s="3"/>
      <c r="C21" s="144"/>
      <c r="D21" s="176" t="s">
        <v>53</v>
      </c>
      <c r="E21" s="177" t="s">
        <v>108</v>
      </c>
      <c r="F21" s="1" t="s">
        <v>95</v>
      </c>
      <c r="G21" s="17" t="s">
        <v>146</v>
      </c>
      <c r="H21" s="172">
        <v>3.08</v>
      </c>
      <c r="I21" s="35" t="s">
        <v>15</v>
      </c>
      <c r="J21" s="173"/>
      <c r="K21" s="174"/>
      <c r="L21" s="173"/>
      <c r="M21" s="174"/>
      <c r="N21" s="27"/>
      <c r="O21" s="27"/>
    </row>
    <row r="22" spans="2:16" ht="15.75" x14ac:dyDescent="0.25">
      <c r="B22" s="3"/>
      <c r="C22" s="144"/>
      <c r="D22" s="176" t="s">
        <v>53</v>
      </c>
      <c r="E22" s="177" t="s">
        <v>109</v>
      </c>
      <c r="F22" s="1" t="s">
        <v>95</v>
      </c>
      <c r="G22" s="17" t="s">
        <v>146</v>
      </c>
      <c r="H22" s="172">
        <v>3.74</v>
      </c>
      <c r="I22" s="37" t="s">
        <v>15</v>
      </c>
      <c r="J22" s="173"/>
      <c r="K22" s="174"/>
      <c r="L22" s="173"/>
      <c r="M22" s="174"/>
      <c r="N22" s="27"/>
      <c r="O22" s="27"/>
    </row>
    <row r="23" spans="2:16" x14ac:dyDescent="0.25">
      <c r="B23" s="3"/>
      <c r="C23" s="144"/>
      <c r="D23" s="176" t="s">
        <v>53</v>
      </c>
      <c r="E23" s="177" t="s">
        <v>110</v>
      </c>
      <c r="F23" s="1" t="s">
        <v>95</v>
      </c>
      <c r="G23" s="18" t="s">
        <v>146</v>
      </c>
      <c r="H23" s="172">
        <v>3</v>
      </c>
      <c r="I23" s="35" t="s">
        <v>15</v>
      </c>
      <c r="J23" s="173"/>
      <c r="K23" s="174"/>
      <c r="L23" s="173"/>
      <c r="M23" s="174"/>
      <c r="N23" s="27"/>
      <c r="O23" s="27"/>
    </row>
    <row r="24" spans="2:16" ht="15.75" x14ac:dyDescent="0.25">
      <c r="B24" s="3"/>
      <c r="C24" s="144"/>
      <c r="D24" s="176" t="s">
        <v>53</v>
      </c>
      <c r="E24" s="177" t="s">
        <v>111</v>
      </c>
      <c r="F24" s="1" t="s">
        <v>95</v>
      </c>
      <c r="G24" s="17" t="s">
        <v>146</v>
      </c>
      <c r="H24" s="172">
        <v>1.1299999999999999</v>
      </c>
      <c r="I24" s="37" t="s">
        <v>15</v>
      </c>
      <c r="J24" s="173"/>
      <c r="K24" s="174"/>
      <c r="L24" s="173"/>
      <c r="M24" s="174"/>
      <c r="N24" s="27"/>
      <c r="O24" s="27"/>
    </row>
    <row r="25" spans="2:16" ht="15.75" x14ac:dyDescent="0.25">
      <c r="B25" s="3"/>
      <c r="C25" s="144"/>
      <c r="D25" s="176" t="s">
        <v>53</v>
      </c>
      <c r="E25" s="177" t="s">
        <v>112</v>
      </c>
      <c r="F25" s="1" t="s">
        <v>95</v>
      </c>
      <c r="G25" s="17" t="s">
        <v>146</v>
      </c>
      <c r="H25" s="172">
        <v>2.9</v>
      </c>
      <c r="I25" s="37" t="s">
        <v>15</v>
      </c>
      <c r="J25" s="173"/>
      <c r="K25" s="174"/>
      <c r="L25" s="173"/>
      <c r="M25" s="174"/>
      <c r="N25" s="27"/>
      <c r="O25" s="27"/>
    </row>
    <row r="26" spans="2:16" x14ac:dyDescent="0.25">
      <c r="B26" s="3"/>
      <c r="C26" s="144"/>
      <c r="D26" s="176" t="s">
        <v>53</v>
      </c>
      <c r="E26" s="29" t="s">
        <v>113</v>
      </c>
      <c r="F26" s="1" t="s">
        <v>95</v>
      </c>
      <c r="G26" s="18" t="s">
        <v>146</v>
      </c>
      <c r="H26" s="88">
        <v>1.1299999999999999</v>
      </c>
      <c r="I26" s="35" t="s">
        <v>15</v>
      </c>
      <c r="J26" s="12"/>
      <c r="K26" s="27"/>
      <c r="L26" s="12"/>
      <c r="M26" s="27"/>
      <c r="N26" s="27"/>
      <c r="O26" s="27"/>
    </row>
    <row r="27" spans="2:16" ht="15.75" x14ac:dyDescent="0.25">
      <c r="B27" s="3"/>
      <c r="C27" s="144"/>
      <c r="D27" s="176" t="s">
        <v>53</v>
      </c>
      <c r="E27" s="29" t="s">
        <v>114</v>
      </c>
      <c r="F27" s="1" t="s">
        <v>95</v>
      </c>
      <c r="G27" s="17" t="s">
        <v>146</v>
      </c>
      <c r="H27" s="88">
        <v>3.11</v>
      </c>
      <c r="I27" s="37" t="s">
        <v>15</v>
      </c>
      <c r="J27" s="12"/>
      <c r="K27" s="27"/>
      <c r="L27" s="12"/>
      <c r="M27" s="27"/>
      <c r="N27" s="27"/>
      <c r="O27" s="27"/>
    </row>
    <row r="28" spans="2:16" x14ac:dyDescent="0.25">
      <c r="B28" s="3"/>
      <c r="C28" s="144"/>
      <c r="D28" s="176" t="s">
        <v>53</v>
      </c>
      <c r="E28" s="29" t="s">
        <v>68</v>
      </c>
      <c r="F28" s="1" t="s">
        <v>33</v>
      </c>
      <c r="G28" s="17" t="s">
        <v>146</v>
      </c>
      <c r="H28" s="88">
        <v>20.85</v>
      </c>
      <c r="I28" s="35" t="s">
        <v>15</v>
      </c>
      <c r="J28" s="12"/>
      <c r="K28" s="27"/>
      <c r="L28" s="12"/>
      <c r="M28" s="27"/>
      <c r="N28" s="27"/>
      <c r="O28" s="27"/>
    </row>
    <row r="29" spans="2:16" ht="15.75" x14ac:dyDescent="0.25">
      <c r="B29" s="3"/>
      <c r="C29" s="144"/>
      <c r="D29" s="53" t="s">
        <v>53</v>
      </c>
      <c r="E29" s="29" t="s">
        <v>68</v>
      </c>
      <c r="F29" s="1" t="s">
        <v>33</v>
      </c>
      <c r="G29" s="18" t="s">
        <v>146</v>
      </c>
      <c r="H29" s="88">
        <v>8.36</v>
      </c>
      <c r="I29" s="37" t="s">
        <v>15</v>
      </c>
      <c r="J29" s="12"/>
      <c r="K29" s="27"/>
      <c r="L29" s="12"/>
      <c r="M29" s="27"/>
      <c r="N29" s="27"/>
      <c r="O29" s="27"/>
    </row>
    <row r="30" spans="2:16" x14ac:dyDescent="0.25">
      <c r="B30" s="3"/>
      <c r="C30" s="144"/>
      <c r="D30" s="53" t="s">
        <v>70</v>
      </c>
      <c r="E30" s="29" t="s">
        <v>117</v>
      </c>
      <c r="F30" s="1" t="s">
        <v>16</v>
      </c>
      <c r="G30" s="17" t="s">
        <v>146</v>
      </c>
      <c r="H30" s="88">
        <v>81.099999999999994</v>
      </c>
      <c r="I30" s="35" t="s">
        <v>15</v>
      </c>
      <c r="J30" s="12"/>
      <c r="K30" s="27"/>
      <c r="L30" s="12"/>
      <c r="M30" s="27"/>
      <c r="N30" s="27"/>
      <c r="O30" s="27"/>
    </row>
    <row r="31" spans="2:16" ht="15.75" x14ac:dyDescent="0.25">
      <c r="B31" s="3"/>
      <c r="C31" s="144"/>
      <c r="D31" s="53" t="s">
        <v>70</v>
      </c>
      <c r="E31" s="29" t="s">
        <v>118</v>
      </c>
      <c r="F31" s="1" t="s">
        <v>16</v>
      </c>
      <c r="G31" s="17" t="s">
        <v>146</v>
      </c>
      <c r="H31" s="88">
        <v>3.74</v>
      </c>
      <c r="I31" s="37" t="s">
        <v>15</v>
      </c>
      <c r="J31" s="12"/>
      <c r="K31" s="27"/>
      <c r="L31" s="12"/>
      <c r="M31" s="27"/>
      <c r="N31" s="27"/>
      <c r="O31" s="27"/>
    </row>
    <row r="32" spans="2:16" x14ac:dyDescent="0.25">
      <c r="B32" s="3"/>
      <c r="C32" s="144"/>
      <c r="D32" s="53" t="s">
        <v>70</v>
      </c>
      <c r="E32" s="29" t="s">
        <v>119</v>
      </c>
      <c r="F32" s="1" t="s">
        <v>16</v>
      </c>
      <c r="G32" s="18" t="s">
        <v>146</v>
      </c>
      <c r="H32" s="88">
        <v>3.71</v>
      </c>
      <c r="I32" s="35" t="s">
        <v>15</v>
      </c>
      <c r="J32" s="12"/>
      <c r="K32" s="27"/>
      <c r="L32" s="12"/>
      <c r="M32" s="27"/>
      <c r="N32" s="27"/>
      <c r="O32" s="27"/>
    </row>
    <row r="33" spans="2:15" ht="15.75" x14ac:dyDescent="0.25">
      <c r="B33" s="3"/>
      <c r="C33" s="144"/>
      <c r="D33" s="53" t="s">
        <v>70</v>
      </c>
      <c r="E33" s="29" t="s">
        <v>120</v>
      </c>
      <c r="F33" s="1" t="s">
        <v>16</v>
      </c>
      <c r="G33" s="17" t="s">
        <v>146</v>
      </c>
      <c r="H33" s="88">
        <v>3.71</v>
      </c>
      <c r="I33" s="37" t="s">
        <v>15</v>
      </c>
      <c r="J33" s="12"/>
      <c r="K33" s="27"/>
      <c r="L33" s="12"/>
      <c r="M33" s="27"/>
      <c r="N33" s="27"/>
      <c r="O33" s="27"/>
    </row>
    <row r="34" spans="2:15" ht="15.75" x14ac:dyDescent="0.25">
      <c r="B34" s="3"/>
      <c r="C34" s="144"/>
      <c r="D34" s="54" t="s">
        <v>70</v>
      </c>
      <c r="E34" s="33" t="s">
        <v>121</v>
      </c>
      <c r="F34" s="1" t="s">
        <v>16</v>
      </c>
      <c r="G34" s="17" t="s">
        <v>146</v>
      </c>
      <c r="H34" s="88">
        <v>3.74</v>
      </c>
      <c r="I34" s="141" t="s">
        <v>15</v>
      </c>
      <c r="J34" s="12"/>
      <c r="K34" s="27"/>
      <c r="L34" s="12"/>
      <c r="M34" s="27"/>
      <c r="N34" s="27"/>
      <c r="O34" s="27"/>
    </row>
    <row r="35" spans="2:15" x14ac:dyDescent="0.25">
      <c r="B35" s="175"/>
      <c r="C35" s="144"/>
      <c r="D35" s="176" t="s">
        <v>70</v>
      </c>
      <c r="E35" s="177" t="s">
        <v>122</v>
      </c>
      <c r="F35" s="1" t="s">
        <v>16</v>
      </c>
      <c r="G35" s="18" t="s">
        <v>146</v>
      </c>
      <c r="H35" s="172">
        <v>3.95</v>
      </c>
      <c r="I35" s="35" t="s">
        <v>15</v>
      </c>
      <c r="J35" s="173"/>
      <c r="K35" s="174"/>
      <c r="L35" s="173"/>
      <c r="M35" s="174"/>
      <c r="N35" s="174"/>
      <c r="O35" s="27"/>
    </row>
    <row r="36" spans="2:15" x14ac:dyDescent="0.25">
      <c r="B36" s="175"/>
      <c r="C36" s="144"/>
      <c r="D36" s="170" t="s">
        <v>70</v>
      </c>
      <c r="E36" s="171" t="s">
        <v>123</v>
      </c>
      <c r="F36" s="1" t="s">
        <v>16</v>
      </c>
      <c r="G36" s="17" t="s">
        <v>146</v>
      </c>
      <c r="H36" s="172">
        <v>3.65</v>
      </c>
      <c r="I36" s="35" t="s">
        <v>15</v>
      </c>
      <c r="J36" s="173"/>
      <c r="K36" s="174"/>
      <c r="L36" s="173"/>
      <c r="M36" s="174"/>
      <c r="N36" s="174"/>
      <c r="O36" s="27"/>
    </row>
    <row r="37" spans="2:15" x14ac:dyDescent="0.25">
      <c r="B37" s="175"/>
      <c r="C37" s="144"/>
      <c r="D37" s="53" t="s">
        <v>70</v>
      </c>
      <c r="E37" s="177" t="s">
        <v>124</v>
      </c>
      <c r="F37" s="1" t="s">
        <v>16</v>
      </c>
      <c r="G37" s="17" t="s">
        <v>146</v>
      </c>
      <c r="H37" s="172">
        <v>3.65</v>
      </c>
      <c r="I37" s="35" t="s">
        <v>15</v>
      </c>
      <c r="J37" s="173"/>
      <c r="K37" s="174"/>
      <c r="L37" s="173"/>
      <c r="M37" s="174"/>
      <c r="N37" s="174"/>
      <c r="O37" s="27"/>
    </row>
    <row r="38" spans="2:15" x14ac:dyDescent="0.25">
      <c r="B38" s="175"/>
      <c r="C38" s="144"/>
      <c r="D38" s="53" t="s">
        <v>70</v>
      </c>
      <c r="E38" s="177" t="s">
        <v>125</v>
      </c>
      <c r="F38" s="1" t="s">
        <v>16</v>
      </c>
      <c r="G38" s="18" t="s">
        <v>146</v>
      </c>
      <c r="H38" s="172">
        <v>2.96</v>
      </c>
      <c r="I38" s="35" t="s">
        <v>15</v>
      </c>
      <c r="J38" s="173"/>
      <c r="K38" s="174"/>
      <c r="L38" s="173"/>
      <c r="M38" s="174"/>
      <c r="N38" s="174"/>
      <c r="O38" s="27"/>
    </row>
    <row r="39" spans="2:15" x14ac:dyDescent="0.25">
      <c r="B39" s="175"/>
      <c r="C39" s="144"/>
      <c r="D39" s="53" t="s">
        <v>70</v>
      </c>
      <c r="E39" s="177" t="s">
        <v>126</v>
      </c>
      <c r="F39" s="1" t="s">
        <v>95</v>
      </c>
      <c r="G39" s="17" t="s">
        <v>146</v>
      </c>
      <c r="H39" s="172">
        <v>1.1399999999999999</v>
      </c>
      <c r="I39" s="35" t="s">
        <v>15</v>
      </c>
      <c r="J39" s="173"/>
      <c r="K39" s="174"/>
      <c r="L39" s="173"/>
      <c r="M39" s="174"/>
      <c r="N39" s="174"/>
      <c r="O39" s="27"/>
    </row>
    <row r="40" spans="2:15" x14ac:dyDescent="0.25">
      <c r="B40" s="175"/>
      <c r="C40" s="144"/>
      <c r="D40" s="53" t="s">
        <v>70</v>
      </c>
      <c r="E40" s="177" t="s">
        <v>127</v>
      </c>
      <c r="F40" s="1" t="s">
        <v>95</v>
      </c>
      <c r="G40" s="17" t="s">
        <v>146</v>
      </c>
      <c r="H40" s="172">
        <v>3.05</v>
      </c>
      <c r="I40" s="35" t="s">
        <v>15</v>
      </c>
      <c r="J40" s="173"/>
      <c r="K40" s="174"/>
      <c r="L40" s="173"/>
      <c r="M40" s="174"/>
      <c r="N40" s="174"/>
      <c r="O40" s="27"/>
    </row>
    <row r="41" spans="2:15" x14ac:dyDescent="0.25">
      <c r="B41" s="175"/>
      <c r="C41" s="144"/>
      <c r="D41" s="54" t="s">
        <v>70</v>
      </c>
      <c r="E41" s="177" t="s">
        <v>128</v>
      </c>
      <c r="F41" s="1" t="s">
        <v>95</v>
      </c>
      <c r="G41" s="18" t="s">
        <v>146</v>
      </c>
      <c r="H41" s="172">
        <v>1.1299999999999999</v>
      </c>
      <c r="I41" s="35" t="s">
        <v>15</v>
      </c>
      <c r="J41" s="173"/>
      <c r="K41" s="174"/>
      <c r="L41" s="173"/>
      <c r="M41" s="174"/>
      <c r="N41" s="174"/>
      <c r="O41" s="27"/>
    </row>
    <row r="42" spans="2:15" x14ac:dyDescent="0.25">
      <c r="B42" s="175"/>
      <c r="C42" s="144"/>
      <c r="D42" s="176" t="s">
        <v>70</v>
      </c>
      <c r="E42" s="177" t="s">
        <v>129</v>
      </c>
      <c r="F42" s="1" t="s">
        <v>95</v>
      </c>
      <c r="G42" s="17" t="s">
        <v>146</v>
      </c>
      <c r="H42" s="172">
        <v>3.07</v>
      </c>
      <c r="I42" s="35" t="s">
        <v>15</v>
      </c>
      <c r="J42" s="173"/>
      <c r="K42" s="174"/>
      <c r="L42" s="173"/>
      <c r="M42" s="174"/>
      <c r="N42" s="174"/>
      <c r="O42" s="27"/>
    </row>
    <row r="43" spans="2:15" x14ac:dyDescent="0.25">
      <c r="B43" s="175"/>
      <c r="C43" s="144"/>
      <c r="D43" s="170" t="s">
        <v>70</v>
      </c>
      <c r="E43" s="177" t="s">
        <v>130</v>
      </c>
      <c r="F43" s="1" t="s">
        <v>95</v>
      </c>
      <c r="G43" s="17" t="s">
        <v>146</v>
      </c>
      <c r="H43" s="172">
        <v>1.1399999999999999</v>
      </c>
      <c r="I43" s="35" t="s">
        <v>15</v>
      </c>
      <c r="J43" s="173"/>
      <c r="K43" s="174"/>
      <c r="L43" s="173"/>
      <c r="M43" s="174"/>
      <c r="N43" s="174"/>
      <c r="O43" s="27"/>
    </row>
    <row r="44" spans="2:15" x14ac:dyDescent="0.25">
      <c r="B44" s="175"/>
      <c r="C44" s="144"/>
      <c r="D44" s="53" t="s">
        <v>70</v>
      </c>
      <c r="E44" s="177" t="s">
        <v>131</v>
      </c>
      <c r="F44" s="1" t="s">
        <v>95</v>
      </c>
      <c r="G44" s="18" t="s">
        <v>146</v>
      </c>
      <c r="H44" s="172">
        <v>3.07</v>
      </c>
      <c r="I44" s="35" t="s">
        <v>15</v>
      </c>
      <c r="J44" s="173"/>
      <c r="K44" s="174"/>
      <c r="L44" s="173"/>
      <c r="M44" s="174"/>
      <c r="N44" s="174"/>
      <c r="O44" s="27"/>
    </row>
    <row r="45" spans="2:15" x14ac:dyDescent="0.25">
      <c r="B45" s="175"/>
      <c r="C45" s="144"/>
      <c r="D45" s="53" t="s">
        <v>70</v>
      </c>
      <c r="E45" s="177" t="s">
        <v>132</v>
      </c>
      <c r="F45" s="1" t="s">
        <v>95</v>
      </c>
      <c r="G45" s="17" t="s">
        <v>146</v>
      </c>
      <c r="H45" s="172">
        <v>1.1299999999999999</v>
      </c>
      <c r="I45" s="35" t="s">
        <v>15</v>
      </c>
      <c r="J45" s="173"/>
      <c r="K45" s="174"/>
      <c r="L45" s="173"/>
      <c r="M45" s="174"/>
      <c r="N45" s="174"/>
      <c r="O45" s="27"/>
    </row>
    <row r="46" spans="2:15" x14ac:dyDescent="0.25">
      <c r="B46" s="3"/>
      <c r="C46" s="144"/>
      <c r="D46" s="53" t="s">
        <v>70</v>
      </c>
      <c r="E46" s="29" t="s">
        <v>133</v>
      </c>
      <c r="F46" s="1" t="s">
        <v>95</v>
      </c>
      <c r="G46" s="17" t="s">
        <v>146</v>
      </c>
      <c r="H46" s="88">
        <v>3.07</v>
      </c>
      <c r="I46" s="35" t="s">
        <v>15</v>
      </c>
      <c r="J46" s="12"/>
      <c r="K46" s="27"/>
      <c r="L46" s="12"/>
      <c r="M46" s="27"/>
      <c r="N46" s="27"/>
      <c r="O46" s="27"/>
    </row>
    <row r="47" spans="2:15" ht="15.75" x14ac:dyDescent="0.25">
      <c r="B47" s="3"/>
      <c r="C47" s="144"/>
      <c r="D47" s="53" t="s">
        <v>70</v>
      </c>
      <c r="E47" s="29" t="s">
        <v>134</v>
      </c>
      <c r="F47" s="1" t="s">
        <v>95</v>
      </c>
      <c r="G47" s="18" t="s">
        <v>146</v>
      </c>
      <c r="H47" s="88">
        <v>1.1299999999999999</v>
      </c>
      <c r="I47" s="37" t="s">
        <v>15</v>
      </c>
      <c r="J47" s="12"/>
      <c r="K47" s="27"/>
      <c r="L47" s="12"/>
      <c r="M47" s="27"/>
      <c r="N47" s="27"/>
      <c r="O47" s="27"/>
    </row>
    <row r="48" spans="2:15" x14ac:dyDescent="0.25">
      <c r="B48" s="3"/>
      <c r="C48" s="144"/>
      <c r="D48" s="54" t="s">
        <v>70</v>
      </c>
      <c r="E48" s="33" t="s">
        <v>135</v>
      </c>
      <c r="F48" s="1" t="s">
        <v>95</v>
      </c>
      <c r="G48" s="17" t="s">
        <v>146</v>
      </c>
      <c r="H48" s="88">
        <v>3.23</v>
      </c>
      <c r="I48" s="35" t="s">
        <v>15</v>
      </c>
      <c r="J48" s="12"/>
      <c r="K48" s="27"/>
      <c r="L48" s="12"/>
      <c r="M48" s="27"/>
      <c r="N48" s="27"/>
      <c r="O48" s="27"/>
    </row>
    <row r="49" spans="2:15" x14ac:dyDescent="0.25">
      <c r="B49" s="3"/>
      <c r="C49" s="144"/>
      <c r="D49" s="176" t="s">
        <v>70</v>
      </c>
      <c r="E49" s="29" t="s">
        <v>136</v>
      </c>
      <c r="F49" s="1" t="s">
        <v>95</v>
      </c>
      <c r="G49" s="17" t="s">
        <v>146</v>
      </c>
      <c r="H49" s="88">
        <v>1.1299999999999999</v>
      </c>
      <c r="I49" s="35" t="s">
        <v>15</v>
      </c>
      <c r="J49" s="12"/>
      <c r="K49" s="27"/>
      <c r="L49" s="12"/>
      <c r="M49" s="27"/>
      <c r="N49" s="27"/>
      <c r="O49" s="27"/>
    </row>
    <row r="50" spans="2:15" ht="15.75" x14ac:dyDescent="0.25">
      <c r="B50" s="3"/>
      <c r="C50" s="144"/>
      <c r="D50" s="170" t="s">
        <v>70</v>
      </c>
      <c r="E50" s="29" t="s">
        <v>137</v>
      </c>
      <c r="F50" s="1" t="s">
        <v>95</v>
      </c>
      <c r="G50" s="18" t="s">
        <v>146</v>
      </c>
      <c r="H50" s="88">
        <v>3.11</v>
      </c>
      <c r="I50" s="37" t="s">
        <v>15</v>
      </c>
      <c r="J50" s="12"/>
      <c r="K50" s="27"/>
      <c r="L50" s="12"/>
      <c r="M50" s="27"/>
      <c r="N50" s="27"/>
      <c r="O50" s="27"/>
    </row>
    <row r="51" spans="2:15" x14ac:dyDescent="0.25">
      <c r="B51" s="3"/>
      <c r="C51" s="144"/>
      <c r="D51" s="53" t="s">
        <v>70</v>
      </c>
      <c r="E51" s="29" t="s">
        <v>138</v>
      </c>
      <c r="F51" s="1" t="s">
        <v>95</v>
      </c>
      <c r="G51" s="17" t="s">
        <v>146</v>
      </c>
      <c r="H51" s="88">
        <v>3.11</v>
      </c>
      <c r="I51" s="35" t="s">
        <v>15</v>
      </c>
      <c r="J51" s="12"/>
      <c r="K51" s="27"/>
      <c r="L51" s="12"/>
      <c r="M51" s="26"/>
      <c r="N51" s="27"/>
      <c r="O51" s="27"/>
    </row>
    <row r="52" spans="2:15" x14ac:dyDescent="0.25">
      <c r="B52" s="5"/>
      <c r="C52" s="144"/>
      <c r="D52" s="53" t="s">
        <v>70</v>
      </c>
      <c r="E52" s="33" t="s">
        <v>139</v>
      </c>
      <c r="F52" s="1" t="s">
        <v>95</v>
      </c>
      <c r="G52" s="17" t="s">
        <v>146</v>
      </c>
      <c r="H52" s="117">
        <v>1.1299999999999999</v>
      </c>
      <c r="I52" s="35" t="s">
        <v>15</v>
      </c>
      <c r="J52" s="12"/>
      <c r="K52" s="27"/>
      <c r="L52" s="12"/>
      <c r="M52" s="27"/>
      <c r="N52" s="27"/>
      <c r="O52" s="27"/>
    </row>
    <row r="53" spans="2:15" x14ac:dyDescent="0.25">
      <c r="B53" s="5"/>
      <c r="C53" s="144"/>
      <c r="D53" s="53" t="s">
        <v>70</v>
      </c>
      <c r="E53" s="29" t="s">
        <v>140</v>
      </c>
      <c r="F53" s="1" t="s">
        <v>95</v>
      </c>
      <c r="G53" s="18" t="s">
        <v>146</v>
      </c>
      <c r="H53" s="88">
        <v>1.18</v>
      </c>
      <c r="I53" s="35" t="s">
        <v>15</v>
      </c>
      <c r="J53" s="12"/>
      <c r="K53" s="27"/>
      <c r="L53" s="12"/>
      <c r="M53" s="27"/>
      <c r="N53" s="27"/>
      <c r="O53" s="27"/>
    </row>
    <row r="54" spans="2:15" x14ac:dyDescent="0.25">
      <c r="B54" s="5"/>
      <c r="C54" s="144"/>
      <c r="D54" s="53" t="s">
        <v>70</v>
      </c>
      <c r="E54" s="29" t="s">
        <v>140</v>
      </c>
      <c r="F54" s="1" t="s">
        <v>95</v>
      </c>
      <c r="G54" s="17" t="s">
        <v>146</v>
      </c>
      <c r="H54" s="88">
        <v>2.37</v>
      </c>
      <c r="I54" s="35" t="s">
        <v>15</v>
      </c>
      <c r="J54" s="12"/>
      <c r="K54" s="27"/>
      <c r="L54" s="12"/>
      <c r="M54" s="27"/>
      <c r="N54" s="27"/>
      <c r="O54" s="27"/>
    </row>
    <row r="55" spans="2:15" x14ac:dyDescent="0.25">
      <c r="B55" s="5"/>
      <c r="C55" s="144"/>
      <c r="D55" s="54" t="s">
        <v>70</v>
      </c>
      <c r="E55" s="33" t="s">
        <v>72</v>
      </c>
      <c r="F55" s="1" t="s">
        <v>33</v>
      </c>
      <c r="G55" s="17" t="s">
        <v>146</v>
      </c>
      <c r="H55" s="88">
        <v>7.86</v>
      </c>
      <c r="I55" s="35" t="s">
        <v>15</v>
      </c>
      <c r="J55" s="12"/>
      <c r="K55" s="27"/>
      <c r="L55" s="12"/>
      <c r="M55" s="27"/>
      <c r="N55" s="27"/>
      <c r="O55" s="27"/>
    </row>
    <row r="56" spans="2:15" x14ac:dyDescent="0.25">
      <c r="B56" s="5"/>
      <c r="C56" s="144"/>
      <c r="D56" s="176" t="s">
        <v>70</v>
      </c>
      <c r="E56" s="33" t="s">
        <v>141</v>
      </c>
      <c r="F56" s="1" t="s">
        <v>33</v>
      </c>
      <c r="G56" s="18" t="s">
        <v>146</v>
      </c>
      <c r="H56" s="88">
        <v>7.69</v>
      </c>
      <c r="I56" s="35" t="s">
        <v>15</v>
      </c>
      <c r="J56" s="12"/>
      <c r="K56" s="27"/>
      <c r="L56" s="12"/>
      <c r="M56" s="27"/>
      <c r="N56" s="27"/>
      <c r="O56" s="27"/>
    </row>
    <row r="57" spans="2:15" x14ac:dyDescent="0.25">
      <c r="B57" s="5"/>
      <c r="C57" s="144"/>
      <c r="D57" s="170" t="s">
        <v>70</v>
      </c>
      <c r="E57" s="33" t="s">
        <v>142</v>
      </c>
      <c r="F57" s="1" t="s">
        <v>33</v>
      </c>
      <c r="G57" s="17" t="s">
        <v>146</v>
      </c>
      <c r="H57" s="88">
        <v>7.67</v>
      </c>
      <c r="I57" s="35" t="s">
        <v>15</v>
      </c>
      <c r="J57" s="12"/>
      <c r="K57" s="27"/>
      <c r="L57" s="12"/>
      <c r="M57" s="27"/>
      <c r="N57" s="27"/>
      <c r="O57" s="27"/>
    </row>
    <row r="58" spans="2:15" x14ac:dyDescent="0.25">
      <c r="B58" s="5"/>
      <c r="C58" s="144"/>
      <c r="D58" s="53"/>
      <c r="E58" s="33"/>
      <c r="F58" s="1"/>
      <c r="G58" s="17"/>
      <c r="H58" s="88"/>
      <c r="I58" s="35" t="s">
        <v>15</v>
      </c>
      <c r="J58" s="12"/>
      <c r="K58" s="27"/>
      <c r="L58" s="12"/>
      <c r="M58" s="27"/>
      <c r="N58" s="27"/>
      <c r="O58" s="27"/>
    </row>
    <row r="59" spans="2:15" ht="15.75" thickBot="1" x14ac:dyDescent="0.3">
      <c r="B59" s="5"/>
      <c r="C59" s="144"/>
      <c r="D59" s="53"/>
      <c r="E59" s="29"/>
      <c r="F59" s="6"/>
      <c r="G59" s="18"/>
      <c r="H59" s="88"/>
      <c r="I59" s="35"/>
      <c r="J59" s="12"/>
      <c r="K59" s="27"/>
      <c r="L59" s="12"/>
      <c r="M59" s="27"/>
      <c r="N59" s="27"/>
      <c r="O59" s="27"/>
    </row>
    <row r="60" spans="2:15" ht="16.5" thickBot="1" x14ac:dyDescent="0.3">
      <c r="B60" s="40" t="s">
        <v>7</v>
      </c>
      <c r="C60" s="146"/>
      <c r="D60" s="55"/>
      <c r="E60" s="41"/>
      <c r="F60" s="42"/>
      <c r="G60" s="43"/>
      <c r="H60" s="96">
        <f>SUM(H8:H59)</f>
        <v>345.32999999999987</v>
      </c>
      <c r="I60" s="44"/>
      <c r="J60" s="44"/>
      <c r="K60" s="130">
        <f>SUM(K8:K59)</f>
        <v>0</v>
      </c>
      <c r="L60" s="130">
        <f>SUM(L8:L59)</f>
        <v>0</v>
      </c>
      <c r="M60" s="130">
        <f>SUM(M8:M59)</f>
        <v>0</v>
      </c>
      <c r="N60" s="130">
        <f>SUM(N8:N59)</f>
        <v>0</v>
      </c>
      <c r="O60" s="130">
        <f>SUM(O8:O59)</f>
        <v>0</v>
      </c>
    </row>
    <row r="61" spans="2:15" ht="15.75" thickBot="1" x14ac:dyDescent="0.3">
      <c r="K61" s="127" t="s">
        <v>36</v>
      </c>
      <c r="L61" s="128"/>
      <c r="M61" s="128"/>
      <c r="N61" s="128">
        <f>SUM(N8:N59)</f>
        <v>0</v>
      </c>
      <c r="O61" s="129">
        <f>SUM(O8:O59)</f>
        <v>0</v>
      </c>
    </row>
    <row r="62" spans="2:15" ht="16.5" thickBot="1" x14ac:dyDescent="0.3">
      <c r="B62" s="9"/>
      <c r="C62" s="16"/>
      <c r="D62" s="9"/>
      <c r="E62" s="58"/>
      <c r="F62" s="16"/>
      <c r="G62" s="9"/>
      <c r="H62" s="9"/>
      <c r="I62" s="16"/>
      <c r="J62" s="21"/>
      <c r="K62" s="9"/>
      <c r="L62" s="9"/>
      <c r="M62" s="9"/>
      <c r="N62" s="9"/>
      <c r="O62" s="9"/>
    </row>
    <row r="63" spans="2:15" ht="16.5" thickBot="1" x14ac:dyDescent="0.3">
      <c r="B63" s="208" t="s">
        <v>19</v>
      </c>
      <c r="C63" s="209"/>
      <c r="D63" s="209"/>
      <c r="E63" s="210"/>
      <c r="F63" s="23"/>
      <c r="G63" s="11"/>
      <c r="H63" s="15"/>
      <c r="I63" s="62"/>
      <c r="J63" s="19"/>
      <c r="K63" s="11"/>
      <c r="L63" s="15"/>
      <c r="M63" s="11"/>
      <c r="N63" s="15"/>
      <c r="O63" s="15"/>
    </row>
    <row r="64" spans="2:15" ht="19.5" thickBot="1" x14ac:dyDescent="0.3">
      <c r="B64" s="59"/>
      <c r="C64" s="56"/>
      <c r="D64" s="56"/>
      <c r="E64" s="38"/>
      <c r="F64" s="39"/>
      <c r="G64" s="39"/>
      <c r="H64" s="39"/>
      <c r="I64" s="39"/>
      <c r="J64" s="39"/>
      <c r="K64" s="39"/>
      <c r="L64" s="39"/>
      <c r="M64" s="39"/>
      <c r="N64" s="39"/>
      <c r="O64" s="28"/>
    </row>
    <row r="65" spans="2:15" x14ac:dyDescent="0.25">
      <c r="B65" s="4"/>
      <c r="C65" s="147"/>
      <c r="D65" s="53" t="s">
        <v>53</v>
      </c>
      <c r="E65" s="29" t="s">
        <v>54</v>
      </c>
      <c r="F65" s="6" t="s">
        <v>34</v>
      </c>
      <c r="G65" s="18" t="s">
        <v>144</v>
      </c>
      <c r="H65" s="93">
        <v>28.54</v>
      </c>
      <c r="I65" s="35" t="s">
        <v>30</v>
      </c>
      <c r="J65" s="12"/>
      <c r="K65" s="27"/>
      <c r="L65" s="34"/>
      <c r="M65" s="27"/>
      <c r="N65" s="27"/>
      <c r="O65" s="27"/>
    </row>
    <row r="66" spans="2:15" x14ac:dyDescent="0.25">
      <c r="B66" s="4"/>
      <c r="C66" s="103"/>
      <c r="D66" s="53" t="s">
        <v>53</v>
      </c>
      <c r="E66" s="29" t="s">
        <v>55</v>
      </c>
      <c r="F66" s="6" t="s">
        <v>34</v>
      </c>
      <c r="G66" s="18" t="s">
        <v>144</v>
      </c>
      <c r="H66" s="191">
        <v>19.47</v>
      </c>
      <c r="I66" s="35" t="s">
        <v>30</v>
      </c>
      <c r="J66" s="12"/>
      <c r="K66" s="27"/>
      <c r="L66" s="34"/>
      <c r="M66" s="27"/>
      <c r="N66" s="27"/>
      <c r="O66" s="27"/>
    </row>
    <row r="67" spans="2:15" x14ac:dyDescent="0.25">
      <c r="B67" s="4"/>
      <c r="C67" s="103"/>
      <c r="D67" s="53" t="s">
        <v>53</v>
      </c>
      <c r="E67" s="29" t="s">
        <v>56</v>
      </c>
      <c r="F67" s="6" t="s">
        <v>34</v>
      </c>
      <c r="G67" s="18" t="s">
        <v>144</v>
      </c>
      <c r="H67" s="191">
        <v>28.54</v>
      </c>
      <c r="I67" s="35" t="s">
        <v>30</v>
      </c>
      <c r="J67" s="12"/>
      <c r="K67" s="27"/>
      <c r="L67" s="34"/>
      <c r="M67" s="27"/>
      <c r="N67" s="27"/>
      <c r="O67" s="27"/>
    </row>
    <row r="68" spans="2:15" x14ac:dyDescent="0.25">
      <c r="B68" s="4"/>
      <c r="C68" s="103"/>
      <c r="D68" s="53" t="s">
        <v>53</v>
      </c>
      <c r="E68" s="29" t="s">
        <v>67</v>
      </c>
      <c r="F68" s="6" t="s">
        <v>34</v>
      </c>
      <c r="G68" s="18" t="s">
        <v>144</v>
      </c>
      <c r="H68" s="191">
        <v>28.22</v>
      </c>
      <c r="I68" s="35" t="s">
        <v>30</v>
      </c>
      <c r="J68" s="12"/>
      <c r="K68" s="27"/>
      <c r="L68" s="34"/>
      <c r="M68" s="27"/>
      <c r="N68" s="27"/>
      <c r="O68" s="27"/>
    </row>
    <row r="69" spans="2:15" x14ac:dyDescent="0.25">
      <c r="B69" s="4"/>
      <c r="C69" s="103"/>
      <c r="D69" s="53" t="s">
        <v>53</v>
      </c>
      <c r="E69" s="29" t="s">
        <v>57</v>
      </c>
      <c r="F69" s="6" t="s">
        <v>34</v>
      </c>
      <c r="G69" s="18" t="s">
        <v>144</v>
      </c>
      <c r="H69" s="191">
        <v>19.2</v>
      </c>
      <c r="I69" s="35" t="s">
        <v>30</v>
      </c>
      <c r="J69" s="12"/>
      <c r="K69" s="27"/>
      <c r="L69" s="34"/>
      <c r="M69" s="27"/>
      <c r="N69" s="27"/>
      <c r="O69" s="27"/>
    </row>
    <row r="70" spans="2:15" x14ac:dyDescent="0.25">
      <c r="B70" s="4"/>
      <c r="C70" s="103"/>
      <c r="D70" s="53" t="s">
        <v>53</v>
      </c>
      <c r="E70" s="29" t="s">
        <v>82</v>
      </c>
      <c r="F70" s="6" t="s">
        <v>34</v>
      </c>
      <c r="G70" s="18" t="s">
        <v>144</v>
      </c>
      <c r="H70" s="191">
        <v>19.670000000000002</v>
      </c>
      <c r="I70" s="35" t="s">
        <v>30</v>
      </c>
      <c r="J70" s="12"/>
      <c r="K70" s="27"/>
      <c r="L70" s="34"/>
      <c r="M70" s="27"/>
      <c r="N70" s="27"/>
      <c r="O70" s="27"/>
    </row>
    <row r="71" spans="2:15" x14ac:dyDescent="0.25">
      <c r="B71" s="4"/>
      <c r="C71" s="103"/>
      <c r="D71" s="53" t="s">
        <v>53</v>
      </c>
      <c r="E71" s="29" t="s">
        <v>83</v>
      </c>
      <c r="F71" s="6" t="s">
        <v>34</v>
      </c>
      <c r="G71" s="18" t="s">
        <v>144</v>
      </c>
      <c r="H71" s="191">
        <v>23.51</v>
      </c>
      <c r="I71" s="35" t="s">
        <v>30</v>
      </c>
      <c r="J71" s="12"/>
      <c r="K71" s="27"/>
      <c r="L71" s="34"/>
      <c r="M71" s="27"/>
      <c r="N71" s="27"/>
      <c r="O71" s="27"/>
    </row>
    <row r="72" spans="2:15" x14ac:dyDescent="0.25">
      <c r="B72" s="4"/>
      <c r="C72" s="103"/>
      <c r="D72" s="53" t="s">
        <v>53</v>
      </c>
      <c r="E72" s="29" t="s">
        <v>59</v>
      </c>
      <c r="F72" s="6" t="s">
        <v>34</v>
      </c>
      <c r="G72" s="18" t="s">
        <v>144</v>
      </c>
      <c r="H72" s="191">
        <v>20.03</v>
      </c>
      <c r="I72" s="35" t="s">
        <v>30</v>
      </c>
      <c r="J72" s="12"/>
      <c r="K72" s="27"/>
      <c r="L72" s="34"/>
      <c r="M72" s="27"/>
      <c r="N72" s="27"/>
      <c r="O72" s="27"/>
    </row>
    <row r="73" spans="2:15" x14ac:dyDescent="0.25">
      <c r="B73" s="4"/>
      <c r="C73" s="103"/>
      <c r="D73" s="53" t="s">
        <v>53</v>
      </c>
      <c r="E73" s="29" t="s">
        <v>60</v>
      </c>
      <c r="F73" s="6" t="s">
        <v>34</v>
      </c>
      <c r="G73" s="18" t="s">
        <v>144</v>
      </c>
      <c r="H73" s="191">
        <v>27.99</v>
      </c>
      <c r="I73" s="35" t="s">
        <v>30</v>
      </c>
      <c r="J73" s="12"/>
      <c r="K73" s="27"/>
      <c r="L73" s="34"/>
      <c r="M73" s="27"/>
      <c r="N73" s="27"/>
      <c r="O73" s="27"/>
    </row>
    <row r="74" spans="2:15" x14ac:dyDescent="0.25">
      <c r="B74" s="4"/>
      <c r="C74" s="103"/>
      <c r="D74" s="53" t="s">
        <v>53</v>
      </c>
      <c r="E74" s="29" t="s">
        <v>61</v>
      </c>
      <c r="F74" s="6" t="s">
        <v>34</v>
      </c>
      <c r="G74" s="18" t="s">
        <v>144</v>
      </c>
      <c r="H74" s="191">
        <v>19.2</v>
      </c>
      <c r="I74" s="35" t="s">
        <v>30</v>
      </c>
      <c r="J74" s="12"/>
      <c r="K74" s="27"/>
      <c r="L74" s="34"/>
      <c r="M74" s="27"/>
      <c r="N74" s="27"/>
      <c r="O74" s="27"/>
    </row>
    <row r="75" spans="2:15" x14ac:dyDescent="0.25">
      <c r="B75" s="4"/>
      <c r="C75" s="103"/>
      <c r="D75" s="53" t="s">
        <v>53</v>
      </c>
      <c r="E75" s="29" t="s">
        <v>62</v>
      </c>
      <c r="F75" s="6" t="s">
        <v>34</v>
      </c>
      <c r="G75" s="18" t="s">
        <v>144</v>
      </c>
      <c r="H75" s="191">
        <v>28.45</v>
      </c>
      <c r="I75" s="35" t="s">
        <v>30</v>
      </c>
      <c r="J75" s="12"/>
      <c r="K75" s="27"/>
      <c r="L75" s="34"/>
      <c r="M75" s="27"/>
      <c r="N75" s="27"/>
      <c r="O75" s="27"/>
    </row>
    <row r="76" spans="2:15" x14ac:dyDescent="0.25">
      <c r="B76" s="4"/>
      <c r="C76" s="103"/>
      <c r="D76" s="53" t="s">
        <v>53</v>
      </c>
      <c r="E76" s="29" t="s">
        <v>63</v>
      </c>
      <c r="F76" s="6" t="s">
        <v>34</v>
      </c>
      <c r="G76" s="18" t="s">
        <v>144</v>
      </c>
      <c r="H76" s="191">
        <v>23.19</v>
      </c>
      <c r="I76" s="35" t="s">
        <v>30</v>
      </c>
      <c r="J76" s="12"/>
      <c r="K76" s="27"/>
      <c r="L76" s="34"/>
      <c r="M76" s="27"/>
      <c r="N76" s="27"/>
      <c r="O76" s="27"/>
    </row>
    <row r="77" spans="2:15" x14ac:dyDescent="0.25">
      <c r="B77" s="4"/>
      <c r="C77" s="103"/>
      <c r="D77" s="53" t="s">
        <v>53</v>
      </c>
      <c r="E77" s="29" t="s">
        <v>64</v>
      </c>
      <c r="F77" s="6" t="s">
        <v>34</v>
      </c>
      <c r="G77" s="18" t="s">
        <v>144</v>
      </c>
      <c r="H77" s="191">
        <v>28.06</v>
      </c>
      <c r="I77" s="35" t="s">
        <v>30</v>
      </c>
      <c r="J77" s="12"/>
      <c r="K77" s="27"/>
      <c r="L77" s="34"/>
      <c r="M77" s="27"/>
      <c r="N77" s="27"/>
      <c r="O77" s="27"/>
    </row>
    <row r="78" spans="2:15" x14ac:dyDescent="0.25">
      <c r="B78" s="4"/>
      <c r="C78" s="103"/>
      <c r="D78" s="53" t="s">
        <v>53</v>
      </c>
      <c r="E78" s="29" t="s">
        <v>65</v>
      </c>
      <c r="F78" s="6" t="s">
        <v>34</v>
      </c>
      <c r="G78" s="18" t="s">
        <v>144</v>
      </c>
      <c r="H78" s="191">
        <v>28.26</v>
      </c>
      <c r="I78" s="35" t="s">
        <v>30</v>
      </c>
      <c r="J78" s="12"/>
      <c r="K78" s="27"/>
      <c r="L78" s="34"/>
      <c r="M78" s="27"/>
      <c r="N78" s="27"/>
      <c r="O78" s="27"/>
    </row>
    <row r="79" spans="2:15" x14ac:dyDescent="0.25">
      <c r="B79" s="36"/>
      <c r="C79" s="103"/>
      <c r="D79" s="53" t="s">
        <v>70</v>
      </c>
      <c r="E79" s="29" t="s">
        <v>39</v>
      </c>
      <c r="F79" s="6" t="s">
        <v>34</v>
      </c>
      <c r="G79" s="18" t="s">
        <v>144</v>
      </c>
      <c r="H79" s="88">
        <v>20.71</v>
      </c>
      <c r="I79" s="35" t="s">
        <v>30</v>
      </c>
      <c r="J79" s="12"/>
      <c r="K79" s="190"/>
      <c r="L79" s="12"/>
      <c r="M79" s="26"/>
      <c r="N79" s="26"/>
      <c r="O79" s="26"/>
    </row>
    <row r="80" spans="2:15" x14ac:dyDescent="0.25">
      <c r="B80" s="36"/>
      <c r="C80" s="103"/>
      <c r="D80" s="54" t="s">
        <v>70</v>
      </c>
      <c r="E80" s="29" t="s">
        <v>81</v>
      </c>
      <c r="F80" s="6" t="s">
        <v>34</v>
      </c>
      <c r="G80" s="18" t="s">
        <v>144</v>
      </c>
      <c r="H80" s="88">
        <v>28.26</v>
      </c>
      <c r="I80" s="35" t="s">
        <v>30</v>
      </c>
      <c r="J80" s="12"/>
      <c r="K80" s="190"/>
      <c r="L80" s="12"/>
      <c r="M80" s="26"/>
      <c r="N80" s="26"/>
      <c r="O80" s="26"/>
    </row>
    <row r="81" spans="2:15" x14ac:dyDescent="0.25">
      <c r="B81" s="36"/>
      <c r="C81" s="103"/>
      <c r="D81" s="53" t="s">
        <v>70</v>
      </c>
      <c r="E81" s="29" t="s">
        <v>43</v>
      </c>
      <c r="F81" s="6" t="s">
        <v>34</v>
      </c>
      <c r="G81" s="18" t="s">
        <v>144</v>
      </c>
      <c r="H81" s="88">
        <v>26.79</v>
      </c>
      <c r="I81" s="35" t="s">
        <v>30</v>
      </c>
      <c r="J81" s="12"/>
      <c r="K81" s="190"/>
      <c r="L81" s="12"/>
      <c r="M81" s="26"/>
      <c r="N81" s="26"/>
      <c r="O81" s="26"/>
    </row>
    <row r="82" spans="2:15" x14ac:dyDescent="0.25">
      <c r="B82" s="36"/>
      <c r="C82" s="103"/>
      <c r="D82" s="53" t="s">
        <v>70</v>
      </c>
      <c r="E82" s="29" t="s">
        <v>42</v>
      </c>
      <c r="F82" s="6" t="s">
        <v>34</v>
      </c>
      <c r="G82" s="18" t="s">
        <v>144</v>
      </c>
      <c r="H82" s="88">
        <v>20.149999999999999</v>
      </c>
      <c r="I82" s="35" t="s">
        <v>30</v>
      </c>
      <c r="J82" s="12"/>
      <c r="K82" s="190"/>
      <c r="L82" s="12"/>
      <c r="M82" s="26"/>
      <c r="N82" s="26"/>
      <c r="O82" s="26"/>
    </row>
    <row r="83" spans="2:15" x14ac:dyDescent="0.25">
      <c r="B83" s="36"/>
      <c r="C83" s="103"/>
      <c r="D83" s="54" t="s">
        <v>70</v>
      </c>
      <c r="E83" s="29" t="s">
        <v>72</v>
      </c>
      <c r="F83" s="6" t="s">
        <v>34</v>
      </c>
      <c r="G83" s="18" t="s">
        <v>144</v>
      </c>
      <c r="H83" s="88">
        <v>20.68</v>
      </c>
      <c r="I83" s="35" t="s">
        <v>30</v>
      </c>
      <c r="J83" s="12"/>
      <c r="K83" s="190"/>
      <c r="L83" s="12"/>
      <c r="M83" s="26"/>
      <c r="N83" s="26"/>
      <c r="O83" s="26"/>
    </row>
    <row r="84" spans="2:15" x14ac:dyDescent="0.25">
      <c r="B84" s="36"/>
      <c r="C84" s="103"/>
      <c r="D84" s="53" t="s">
        <v>70</v>
      </c>
      <c r="E84" s="29" t="s">
        <v>71</v>
      </c>
      <c r="F84" s="6" t="s">
        <v>34</v>
      </c>
      <c r="G84" s="18" t="s">
        <v>144</v>
      </c>
      <c r="H84" s="88">
        <v>19.329999999999998</v>
      </c>
      <c r="I84" s="35" t="s">
        <v>30</v>
      </c>
      <c r="J84" s="12"/>
      <c r="K84" s="190"/>
      <c r="L84" s="12"/>
      <c r="M84" s="26"/>
      <c r="N84" s="26"/>
      <c r="O84" s="26"/>
    </row>
    <row r="85" spans="2:15" x14ac:dyDescent="0.25">
      <c r="B85" s="36"/>
      <c r="C85" s="103"/>
      <c r="D85" s="53" t="s">
        <v>70</v>
      </c>
      <c r="E85" s="29" t="s">
        <v>75</v>
      </c>
      <c r="F85" s="6" t="s">
        <v>34</v>
      </c>
      <c r="G85" s="18" t="s">
        <v>144</v>
      </c>
      <c r="H85" s="88">
        <v>19.47</v>
      </c>
      <c r="I85" s="35" t="s">
        <v>30</v>
      </c>
      <c r="J85" s="12"/>
      <c r="K85" s="190"/>
      <c r="L85" s="12"/>
      <c r="M85" s="26"/>
      <c r="N85" s="26"/>
      <c r="O85" s="26"/>
    </row>
    <row r="86" spans="2:15" x14ac:dyDescent="0.25">
      <c r="B86" s="36"/>
      <c r="C86" s="103"/>
      <c r="D86" s="54" t="s">
        <v>70</v>
      </c>
      <c r="E86" s="29" t="s">
        <v>76</v>
      </c>
      <c r="F86" s="6" t="s">
        <v>34</v>
      </c>
      <c r="G86" s="18" t="s">
        <v>144</v>
      </c>
      <c r="H86" s="88">
        <v>28.54</v>
      </c>
      <c r="I86" s="35" t="s">
        <v>30</v>
      </c>
      <c r="J86" s="12"/>
      <c r="K86" s="190"/>
      <c r="L86" s="12"/>
      <c r="M86" s="26"/>
      <c r="N86" s="26"/>
      <c r="O86" s="26"/>
    </row>
    <row r="87" spans="2:15" x14ac:dyDescent="0.25">
      <c r="B87" s="36"/>
      <c r="C87" s="103"/>
      <c r="D87" s="53" t="s">
        <v>70</v>
      </c>
      <c r="E87" s="29" t="s">
        <v>77</v>
      </c>
      <c r="F87" s="6" t="s">
        <v>34</v>
      </c>
      <c r="G87" s="18" t="s">
        <v>144</v>
      </c>
      <c r="H87" s="88">
        <v>28.26</v>
      </c>
      <c r="I87" s="35" t="s">
        <v>30</v>
      </c>
      <c r="J87" s="12"/>
      <c r="K87" s="190"/>
      <c r="L87" s="12"/>
      <c r="M87" s="26"/>
      <c r="N87" s="26"/>
      <c r="O87" s="26"/>
    </row>
    <row r="88" spans="2:15" x14ac:dyDescent="0.25">
      <c r="B88" s="36"/>
      <c r="C88" s="103"/>
      <c r="D88" s="53" t="s">
        <v>70</v>
      </c>
      <c r="E88" s="29" t="s">
        <v>78</v>
      </c>
      <c r="F88" s="6" t="s">
        <v>34</v>
      </c>
      <c r="G88" s="18" t="s">
        <v>144</v>
      </c>
      <c r="H88" s="88">
        <v>19.190000000000001</v>
      </c>
      <c r="I88" s="35" t="s">
        <v>30</v>
      </c>
      <c r="J88" s="12"/>
      <c r="K88" s="190"/>
      <c r="L88" s="12"/>
      <c r="M88" s="26"/>
      <c r="N88" s="26"/>
      <c r="O88" s="26"/>
    </row>
    <row r="89" spans="2:15" x14ac:dyDescent="0.25">
      <c r="B89" s="36"/>
      <c r="C89" s="103"/>
      <c r="D89" s="54" t="s">
        <v>70</v>
      </c>
      <c r="E89" s="29" t="s">
        <v>79</v>
      </c>
      <c r="F89" s="6" t="s">
        <v>34</v>
      </c>
      <c r="G89" s="18" t="s">
        <v>144</v>
      </c>
      <c r="H89" s="88">
        <v>28.61</v>
      </c>
      <c r="I89" s="35" t="s">
        <v>30</v>
      </c>
      <c r="J89" s="12"/>
      <c r="K89" s="190"/>
      <c r="L89" s="12"/>
      <c r="M89" s="26"/>
      <c r="N89" s="26"/>
      <c r="O89" s="26"/>
    </row>
    <row r="90" spans="2:15" x14ac:dyDescent="0.25">
      <c r="B90" s="36"/>
      <c r="C90" s="103"/>
      <c r="D90" s="53" t="s">
        <v>70</v>
      </c>
      <c r="E90" s="29" t="s">
        <v>44</v>
      </c>
      <c r="F90" s="6" t="s">
        <v>34</v>
      </c>
      <c r="G90" s="18" t="s">
        <v>144</v>
      </c>
      <c r="H90" s="88">
        <v>19.059999999999999</v>
      </c>
      <c r="I90" s="35" t="s">
        <v>30</v>
      </c>
      <c r="J90" s="12"/>
      <c r="K90" s="190"/>
      <c r="L90" s="12"/>
      <c r="M90" s="26"/>
      <c r="N90" s="26"/>
      <c r="O90" s="26"/>
    </row>
    <row r="91" spans="2:15" x14ac:dyDescent="0.25">
      <c r="B91" s="36"/>
      <c r="C91" s="103"/>
      <c r="D91" s="53" t="s">
        <v>70</v>
      </c>
      <c r="E91" s="29" t="s">
        <v>116</v>
      </c>
      <c r="F91" s="6" t="s">
        <v>34</v>
      </c>
      <c r="G91" s="18" t="s">
        <v>144</v>
      </c>
      <c r="H91" s="88">
        <v>28.31</v>
      </c>
      <c r="I91" s="35" t="s">
        <v>30</v>
      </c>
      <c r="J91" s="12"/>
      <c r="K91" s="190"/>
      <c r="L91" s="12"/>
      <c r="M91" s="26"/>
      <c r="N91" s="26"/>
      <c r="O91" s="26"/>
    </row>
    <row r="92" spans="2:15" x14ac:dyDescent="0.25">
      <c r="B92" s="36"/>
      <c r="C92" s="103"/>
      <c r="D92" s="54" t="s">
        <v>70</v>
      </c>
      <c r="E92" s="33" t="s">
        <v>73</v>
      </c>
      <c r="F92" s="1" t="s">
        <v>34</v>
      </c>
      <c r="G92" s="18" t="s">
        <v>144</v>
      </c>
      <c r="H92" s="88">
        <v>19.96</v>
      </c>
      <c r="I92" s="35" t="s">
        <v>30</v>
      </c>
      <c r="J92" s="12"/>
      <c r="K92" s="26"/>
      <c r="L92" s="12"/>
      <c r="M92" s="26"/>
      <c r="N92" s="26"/>
      <c r="O92" s="26"/>
    </row>
    <row r="93" spans="2:15" x14ac:dyDescent="0.25">
      <c r="B93" s="36"/>
      <c r="C93" s="103"/>
      <c r="D93" s="53" t="s">
        <v>70</v>
      </c>
      <c r="E93" s="29" t="s">
        <v>40</v>
      </c>
      <c r="F93" s="6" t="s">
        <v>34</v>
      </c>
      <c r="G93" s="18" t="s">
        <v>144</v>
      </c>
      <c r="H93" s="88">
        <v>20.03</v>
      </c>
      <c r="I93" s="35" t="s">
        <v>30</v>
      </c>
      <c r="J93" s="12"/>
      <c r="K93" s="26"/>
      <c r="L93" s="12"/>
      <c r="M93" s="26"/>
      <c r="N93" s="26"/>
      <c r="O93" s="26"/>
    </row>
    <row r="94" spans="2:15" x14ac:dyDescent="0.25">
      <c r="B94" s="36"/>
      <c r="C94" s="103"/>
      <c r="D94" s="53" t="s">
        <v>70</v>
      </c>
      <c r="E94" s="33" t="s">
        <v>74</v>
      </c>
      <c r="F94" s="1" t="s">
        <v>34</v>
      </c>
      <c r="G94" s="18" t="s">
        <v>144</v>
      </c>
      <c r="H94" s="88">
        <v>7.66</v>
      </c>
      <c r="I94" s="35" t="s">
        <v>30</v>
      </c>
      <c r="J94" s="12"/>
      <c r="K94" s="27"/>
      <c r="L94" s="12"/>
      <c r="M94" s="26"/>
      <c r="N94" s="26"/>
      <c r="O94" s="26"/>
    </row>
    <row r="95" spans="2:15" x14ac:dyDescent="0.25">
      <c r="B95" s="36"/>
      <c r="C95" s="103"/>
      <c r="D95" s="54" t="s">
        <v>70</v>
      </c>
      <c r="E95" s="29" t="s">
        <v>74</v>
      </c>
      <c r="F95" s="6" t="s">
        <v>34</v>
      </c>
      <c r="G95" s="18" t="s">
        <v>144</v>
      </c>
      <c r="H95" s="88">
        <v>20.43</v>
      </c>
      <c r="I95" s="35" t="s">
        <v>30</v>
      </c>
      <c r="J95" s="12"/>
      <c r="K95" s="27"/>
      <c r="L95" s="12"/>
      <c r="M95" s="26"/>
      <c r="N95" s="26"/>
      <c r="O95" s="26"/>
    </row>
    <row r="96" spans="2:15" x14ac:dyDescent="0.25">
      <c r="B96" s="36"/>
      <c r="C96" s="103"/>
      <c r="D96" s="53" t="s">
        <v>70</v>
      </c>
      <c r="E96" s="29" t="s">
        <v>41</v>
      </c>
      <c r="F96" s="6" t="s">
        <v>34</v>
      </c>
      <c r="G96" s="18" t="s">
        <v>144</v>
      </c>
      <c r="H96" s="88">
        <v>19.190000000000001</v>
      </c>
      <c r="I96" s="35" t="s">
        <v>30</v>
      </c>
      <c r="J96" s="12"/>
      <c r="K96" s="27"/>
      <c r="L96" s="12"/>
      <c r="M96" s="26"/>
      <c r="N96" s="26"/>
      <c r="O96" s="26"/>
    </row>
    <row r="97" spans="1:15" ht="15.75" thickBot="1" x14ac:dyDescent="0.3">
      <c r="B97" s="5"/>
      <c r="C97" s="148"/>
      <c r="D97" s="54"/>
      <c r="E97" s="29"/>
      <c r="F97" s="1"/>
      <c r="G97" s="17"/>
      <c r="H97" s="94"/>
      <c r="I97" s="35" t="s">
        <v>30</v>
      </c>
      <c r="J97" s="12"/>
      <c r="K97" s="27"/>
      <c r="L97" s="12"/>
      <c r="M97" s="27"/>
      <c r="N97" s="27"/>
      <c r="O97" s="27"/>
    </row>
    <row r="98" spans="1:15" ht="16.5" thickBot="1" x14ac:dyDescent="0.3">
      <c r="B98" s="22" t="s">
        <v>17</v>
      </c>
      <c r="C98" s="149"/>
      <c r="D98" s="69"/>
      <c r="E98" s="70"/>
      <c r="F98" s="71"/>
      <c r="G98" s="70"/>
      <c r="H98" s="95">
        <f>SUM(H65:H97)</f>
        <v>736.95999999999981</v>
      </c>
      <c r="I98" s="72"/>
      <c r="J98" s="72"/>
      <c r="K98" s="131">
        <f>SUM(K65:K97)</f>
        <v>0</v>
      </c>
      <c r="L98" s="131">
        <f>SUM(L65:L97)</f>
        <v>0</v>
      </c>
      <c r="M98" s="131">
        <f>SUM(M65:M97)</f>
        <v>0</v>
      </c>
      <c r="N98" s="131">
        <f>SUM(N65:N97)</f>
        <v>0</v>
      </c>
      <c r="O98" s="130">
        <f>SUM(O65:O97)</f>
        <v>0</v>
      </c>
    </row>
    <row r="99" spans="1:15" ht="15.75" thickBot="1" x14ac:dyDescent="0.3">
      <c r="K99" s="127" t="s">
        <v>36</v>
      </c>
      <c r="L99" s="128"/>
      <c r="M99" s="128"/>
      <c r="N99" s="128">
        <f>SUM(N65:N97)</f>
        <v>0</v>
      </c>
      <c r="O99" s="129">
        <f>SUM(O65:O97)</f>
        <v>0</v>
      </c>
    </row>
    <row r="100" spans="1:15" ht="15.75" thickBot="1" x14ac:dyDescent="0.3"/>
    <row r="101" spans="1:15" ht="16.5" thickBot="1" x14ac:dyDescent="0.3">
      <c r="B101" s="211" t="s">
        <v>21</v>
      </c>
      <c r="C101" s="212"/>
      <c r="D101" s="212"/>
      <c r="E101" s="213"/>
      <c r="F101" s="7"/>
      <c r="G101" s="7"/>
      <c r="H101" s="8"/>
      <c r="I101" s="19"/>
      <c r="J101" s="11"/>
      <c r="K101" s="11"/>
      <c r="L101" s="11"/>
      <c r="M101" s="11"/>
      <c r="N101" s="11"/>
      <c r="O101" s="11"/>
    </row>
    <row r="102" spans="1:15" ht="19.5" thickBot="1" x14ac:dyDescent="0.3">
      <c r="B102" s="59"/>
      <c r="C102" s="56"/>
      <c r="D102" s="56"/>
      <c r="E102" s="38"/>
      <c r="F102" s="39"/>
      <c r="G102" s="39"/>
      <c r="H102" s="39"/>
      <c r="I102" s="39"/>
      <c r="J102" s="39"/>
      <c r="K102" s="39"/>
      <c r="L102" s="39"/>
      <c r="M102" s="39"/>
      <c r="N102" s="39"/>
      <c r="O102" s="28"/>
    </row>
    <row r="103" spans="1:15" ht="15.75" x14ac:dyDescent="0.25">
      <c r="B103" s="36"/>
      <c r="C103" s="148"/>
      <c r="D103" s="53" t="s">
        <v>53</v>
      </c>
      <c r="E103" s="29" t="s">
        <v>58</v>
      </c>
      <c r="F103" s="6" t="s">
        <v>94</v>
      </c>
      <c r="G103" s="18" t="s">
        <v>144</v>
      </c>
      <c r="H103" s="88">
        <v>22.49</v>
      </c>
      <c r="I103" s="37" t="s">
        <v>31</v>
      </c>
      <c r="J103" s="12"/>
      <c r="K103" s="27"/>
      <c r="L103" s="12"/>
      <c r="M103" s="26"/>
      <c r="N103" s="26"/>
      <c r="O103" s="26"/>
    </row>
    <row r="104" spans="1:15" ht="15.75" x14ac:dyDescent="0.25">
      <c r="B104" s="79"/>
      <c r="C104" s="148"/>
      <c r="D104" s="57" t="s">
        <v>70</v>
      </c>
      <c r="E104" s="29" t="s">
        <v>80</v>
      </c>
      <c r="F104" s="6" t="s">
        <v>94</v>
      </c>
      <c r="G104" s="18" t="s">
        <v>144</v>
      </c>
      <c r="H104" s="94">
        <v>19.47</v>
      </c>
      <c r="I104" s="37" t="s">
        <v>31</v>
      </c>
      <c r="J104" s="12"/>
      <c r="K104" s="27"/>
      <c r="L104" s="12"/>
      <c r="M104" s="27"/>
      <c r="N104" s="27"/>
      <c r="O104" s="27"/>
    </row>
    <row r="105" spans="1:15" x14ac:dyDescent="0.25">
      <c r="B105" s="79"/>
      <c r="C105" s="148"/>
      <c r="D105" s="53" t="s">
        <v>70</v>
      </c>
      <c r="E105" s="33" t="s">
        <v>143</v>
      </c>
      <c r="F105" s="6" t="s">
        <v>94</v>
      </c>
      <c r="G105" s="17" t="s">
        <v>144</v>
      </c>
      <c r="H105" s="88">
        <v>26.97</v>
      </c>
      <c r="I105" s="35" t="s">
        <v>31</v>
      </c>
      <c r="J105" s="12"/>
      <c r="K105" s="27"/>
      <c r="L105" s="12"/>
      <c r="M105" s="27"/>
      <c r="N105" s="27"/>
      <c r="O105" s="27"/>
    </row>
    <row r="106" spans="1:15" ht="15.75" x14ac:dyDescent="0.25">
      <c r="B106" s="79"/>
      <c r="C106" s="148"/>
      <c r="D106" s="57"/>
      <c r="E106" s="29"/>
      <c r="F106" s="6"/>
      <c r="G106" s="18"/>
      <c r="H106" s="94"/>
      <c r="I106" s="37" t="s">
        <v>31</v>
      </c>
      <c r="J106" s="12"/>
      <c r="K106" s="189"/>
      <c r="L106" s="12"/>
      <c r="M106" s="27"/>
      <c r="N106" s="27"/>
      <c r="O106" s="27"/>
    </row>
    <row r="107" spans="1:15" ht="15.75" x14ac:dyDescent="0.25">
      <c r="B107" s="79"/>
      <c r="C107" s="148"/>
      <c r="D107" s="57"/>
      <c r="E107" s="29"/>
      <c r="F107" s="6"/>
      <c r="G107" s="18"/>
      <c r="H107" s="94"/>
      <c r="I107" s="37" t="s">
        <v>31</v>
      </c>
      <c r="J107" s="12"/>
      <c r="K107" s="27"/>
      <c r="L107" s="12"/>
      <c r="M107" s="27"/>
      <c r="N107" s="27"/>
      <c r="O107" s="27"/>
    </row>
    <row r="108" spans="1:15" ht="16.5" thickBot="1" x14ac:dyDescent="0.3">
      <c r="B108" s="5"/>
      <c r="C108" s="148"/>
      <c r="D108" s="57"/>
      <c r="E108" s="29"/>
      <c r="F108" s="6"/>
      <c r="G108" s="18"/>
      <c r="H108" s="94"/>
      <c r="I108" s="37"/>
      <c r="J108" s="12"/>
      <c r="K108" s="27"/>
      <c r="L108" s="12"/>
      <c r="M108" s="27"/>
      <c r="N108" s="27"/>
      <c r="O108" s="27"/>
    </row>
    <row r="109" spans="1:15" ht="16.5" thickBot="1" x14ac:dyDescent="0.3">
      <c r="B109" s="73" t="s">
        <v>17</v>
      </c>
      <c r="C109" s="150"/>
      <c r="D109" s="74"/>
      <c r="E109" s="75"/>
      <c r="F109" s="76"/>
      <c r="G109" s="75"/>
      <c r="H109" s="110">
        <f>SUM(H103:H108)</f>
        <v>68.929999999999993</v>
      </c>
      <c r="I109" s="78"/>
      <c r="J109" s="77"/>
      <c r="K109" s="130">
        <f>SUM(K103:K108)</f>
        <v>0</v>
      </c>
      <c r="L109" s="130"/>
      <c r="M109" s="130"/>
      <c r="N109" s="130">
        <f>SUM(N92:N107)</f>
        <v>0</v>
      </c>
      <c r="O109" s="130"/>
    </row>
    <row r="110" spans="1:15" ht="15.75" thickBot="1" x14ac:dyDescent="0.3">
      <c r="K110" s="127" t="s">
        <v>36</v>
      </c>
      <c r="L110" s="128"/>
      <c r="M110" s="128"/>
      <c r="N110" s="128"/>
      <c r="O110" s="129"/>
    </row>
    <row r="111" spans="1:15" x14ac:dyDescent="0.25">
      <c r="K111" s="122"/>
      <c r="L111" s="122"/>
      <c r="M111" s="122"/>
      <c r="N111" s="122"/>
      <c r="O111" s="122"/>
    </row>
    <row r="112" spans="1:15" ht="16.5" thickBot="1" x14ac:dyDescent="0.3">
      <c r="A112" s="9"/>
      <c r="B112" s="9"/>
      <c r="C112" s="16"/>
      <c r="D112" s="58"/>
      <c r="E112" s="16"/>
      <c r="F112" s="9"/>
      <c r="G112" s="9"/>
      <c r="H112" s="16"/>
      <c r="I112" s="21"/>
      <c r="J112" s="9"/>
      <c r="K112" s="9"/>
      <c r="L112" s="9"/>
      <c r="M112" s="9"/>
      <c r="N112" s="9"/>
      <c r="O112" s="9"/>
    </row>
    <row r="113" spans="1:15" ht="16.5" thickBot="1" x14ac:dyDescent="0.3">
      <c r="B113" s="214" t="s">
        <v>20</v>
      </c>
      <c r="C113" s="215"/>
      <c r="D113" s="215"/>
      <c r="E113" s="216"/>
      <c r="F113" s="11"/>
      <c r="G113" s="15"/>
      <c r="H113" s="62"/>
      <c r="I113" s="19"/>
      <c r="J113" s="11"/>
      <c r="K113" s="15"/>
      <c r="L113" s="11"/>
      <c r="M113" s="15"/>
      <c r="N113" s="15"/>
      <c r="O113" s="15"/>
    </row>
    <row r="114" spans="1:15" ht="19.5" thickBot="1" x14ac:dyDescent="0.3">
      <c r="B114" s="59"/>
      <c r="C114" s="179"/>
      <c r="D114" s="179"/>
      <c r="E114" s="180"/>
      <c r="F114" s="23"/>
      <c r="G114" s="23"/>
      <c r="H114" s="23"/>
      <c r="I114" s="23"/>
      <c r="J114" s="23"/>
      <c r="K114" s="23"/>
      <c r="L114" s="23"/>
      <c r="M114" s="23"/>
      <c r="N114" s="23"/>
      <c r="O114" s="182"/>
    </row>
    <row r="115" spans="1:15" ht="18.75" x14ac:dyDescent="0.25">
      <c r="B115" s="178"/>
      <c r="C115" s="183"/>
      <c r="D115" s="183"/>
      <c r="E115" s="183"/>
      <c r="F115" s="185"/>
      <c r="G115" s="184"/>
      <c r="H115" s="188"/>
      <c r="I115" s="186" t="s">
        <v>32</v>
      </c>
      <c r="J115" s="184"/>
      <c r="K115" s="184"/>
      <c r="L115" s="184"/>
      <c r="M115" s="184"/>
      <c r="N115" s="181"/>
      <c r="O115" s="181"/>
    </row>
    <row r="116" spans="1:15" ht="16.5" thickBot="1" x14ac:dyDescent="0.3">
      <c r="A116" s="120"/>
      <c r="B116" s="5"/>
      <c r="C116" s="121"/>
      <c r="D116" s="57"/>
      <c r="E116" s="29"/>
      <c r="F116" s="6"/>
      <c r="G116" s="18"/>
      <c r="H116" s="116"/>
      <c r="I116" s="37" t="s">
        <v>32</v>
      </c>
      <c r="J116" s="12"/>
      <c r="K116" s="27"/>
      <c r="L116" s="34"/>
      <c r="M116" s="27"/>
      <c r="N116" s="27"/>
      <c r="O116" s="27"/>
    </row>
    <row r="117" spans="1:15" ht="16.5" thickBot="1" x14ac:dyDescent="0.3">
      <c r="B117" s="80" t="s">
        <v>17</v>
      </c>
      <c r="C117" s="151"/>
      <c r="D117" s="81"/>
      <c r="E117" s="82"/>
      <c r="F117" s="83"/>
      <c r="G117" s="82"/>
      <c r="H117" s="84">
        <f>SUM(H115:H116)</f>
        <v>0</v>
      </c>
      <c r="I117" s="85"/>
      <c r="J117" s="85"/>
      <c r="K117" s="126">
        <f>SUM(K116:K116)</f>
        <v>0</v>
      </c>
      <c r="L117" s="126">
        <f>SUM(L116:L116)</f>
        <v>0</v>
      </c>
      <c r="M117" s="126">
        <f>SUM(M116:M116)</f>
        <v>0</v>
      </c>
      <c r="N117" s="126">
        <f>SUM(N116:N116)</f>
        <v>0</v>
      </c>
      <c r="O117" s="126">
        <f>SUM(O116:O116)</f>
        <v>0</v>
      </c>
    </row>
    <row r="118" spans="1:15" ht="16.5" thickBot="1" x14ac:dyDescent="0.3">
      <c r="B118" s="9"/>
      <c r="C118" s="16"/>
      <c r="D118" s="58"/>
      <c r="E118" s="16"/>
      <c r="F118" s="9"/>
      <c r="G118" s="9"/>
      <c r="H118" s="16"/>
      <c r="I118" s="21"/>
      <c r="K118" s="127" t="s">
        <v>36</v>
      </c>
      <c r="L118" s="128"/>
      <c r="M118" s="128"/>
      <c r="N118" s="128">
        <f>SUM(N116:N116)</f>
        <v>0</v>
      </c>
      <c r="O118" s="129">
        <f>SUM(O116:O116)</f>
        <v>0</v>
      </c>
    </row>
    <row r="119" spans="1:15" ht="15" customHeight="1" x14ac:dyDescent="0.25">
      <c r="B119" s="217"/>
      <c r="C119" s="217"/>
      <c r="D119" s="218"/>
      <c r="E119" s="218"/>
      <c r="F119" s="32"/>
      <c r="G119" s="9"/>
      <c r="H119" s="16"/>
      <c r="I119" s="9"/>
    </row>
    <row r="120" spans="1:15" ht="15" customHeight="1" thickBot="1" x14ac:dyDescent="0.3">
      <c r="B120" s="139"/>
      <c r="C120" s="139"/>
      <c r="D120" s="140"/>
      <c r="E120" s="140"/>
      <c r="F120" s="32"/>
      <c r="G120" s="9"/>
      <c r="H120" s="16"/>
      <c r="I120" s="9"/>
    </row>
    <row r="121" spans="1:15" ht="15" customHeight="1" thickBot="1" x14ac:dyDescent="0.3">
      <c r="B121" s="219" t="s">
        <v>86</v>
      </c>
      <c r="C121" s="220"/>
      <c r="D121" s="220"/>
      <c r="E121" s="221"/>
      <c r="F121" s="11"/>
      <c r="G121" s="15"/>
      <c r="H121" s="62"/>
      <c r="I121" s="19"/>
      <c r="J121" s="11"/>
      <c r="K121" s="15"/>
      <c r="L121" s="11"/>
      <c r="M121" s="15"/>
      <c r="N121" s="15"/>
      <c r="O121" s="15"/>
    </row>
    <row r="122" spans="1:15" ht="15" customHeight="1" thickBot="1" x14ac:dyDescent="0.3">
      <c r="B122" s="59"/>
      <c r="C122" s="56"/>
      <c r="D122" s="56"/>
      <c r="E122" s="38"/>
      <c r="F122" s="39"/>
      <c r="G122" s="39"/>
      <c r="H122" s="39"/>
      <c r="I122" s="39"/>
      <c r="J122" s="39"/>
      <c r="K122" s="39"/>
      <c r="L122" s="39"/>
      <c r="M122" s="39"/>
      <c r="N122" s="39"/>
      <c r="O122" s="28"/>
    </row>
    <row r="123" spans="1:15" ht="15" customHeight="1" x14ac:dyDescent="0.25">
      <c r="B123" s="86"/>
      <c r="C123" s="103"/>
      <c r="D123" s="53" t="s">
        <v>88</v>
      </c>
      <c r="E123" s="29" t="s">
        <v>90</v>
      </c>
      <c r="F123" s="6" t="s">
        <v>84</v>
      </c>
      <c r="G123" s="18" t="s">
        <v>145</v>
      </c>
      <c r="H123" s="93">
        <v>28.68</v>
      </c>
      <c r="I123" s="37" t="s">
        <v>85</v>
      </c>
      <c r="J123" s="12"/>
      <c r="K123" s="27"/>
      <c r="L123" s="34"/>
      <c r="M123" s="27"/>
      <c r="N123" s="27"/>
      <c r="O123" s="27"/>
    </row>
    <row r="124" spans="1:15" ht="15" customHeight="1" x14ac:dyDescent="0.25">
      <c r="B124" s="3"/>
      <c r="C124" s="54"/>
      <c r="D124" s="53" t="s">
        <v>89</v>
      </c>
      <c r="E124" s="33" t="s">
        <v>91</v>
      </c>
      <c r="F124" s="1" t="s">
        <v>84</v>
      </c>
      <c r="G124" s="17" t="s">
        <v>145</v>
      </c>
      <c r="H124" s="88">
        <v>28.89</v>
      </c>
      <c r="I124" s="37" t="s">
        <v>85</v>
      </c>
      <c r="J124" s="12"/>
      <c r="K124" s="27"/>
      <c r="L124" s="34"/>
      <c r="M124" s="27"/>
      <c r="N124" s="27"/>
      <c r="O124" s="27"/>
    </row>
    <row r="125" spans="1:15" ht="15" customHeight="1" x14ac:dyDescent="0.25">
      <c r="B125" s="5"/>
      <c r="C125" s="121"/>
      <c r="D125" s="53" t="s">
        <v>89</v>
      </c>
      <c r="E125" s="29" t="s">
        <v>92</v>
      </c>
      <c r="F125" s="6" t="s">
        <v>84</v>
      </c>
      <c r="G125" s="18" t="s">
        <v>145</v>
      </c>
      <c r="H125" s="88">
        <v>28.8</v>
      </c>
      <c r="I125" s="37" t="s">
        <v>85</v>
      </c>
      <c r="J125" s="12"/>
      <c r="K125" s="27"/>
      <c r="L125" s="34"/>
      <c r="M125" s="27"/>
      <c r="N125" s="27"/>
      <c r="O125" s="27"/>
    </row>
    <row r="126" spans="1:15" ht="15" customHeight="1" x14ac:dyDescent="0.25">
      <c r="B126" s="5"/>
      <c r="C126" s="53"/>
      <c r="D126" s="53" t="s">
        <v>89</v>
      </c>
      <c r="E126" s="29" t="s">
        <v>93</v>
      </c>
      <c r="F126" s="6" t="s">
        <v>84</v>
      </c>
      <c r="G126" s="18" t="s">
        <v>145</v>
      </c>
      <c r="H126" s="88">
        <v>28.54</v>
      </c>
      <c r="I126" s="37" t="s">
        <v>85</v>
      </c>
      <c r="J126" s="12"/>
      <c r="K126" s="27"/>
      <c r="L126" s="34"/>
      <c r="M126" s="27"/>
      <c r="N126" s="27"/>
      <c r="O126" s="27"/>
    </row>
    <row r="127" spans="1:15" ht="15" customHeight="1" x14ac:dyDescent="0.25">
      <c r="B127" s="5"/>
      <c r="C127" s="53"/>
      <c r="D127" s="53" t="s">
        <v>53</v>
      </c>
      <c r="E127" s="29" t="s">
        <v>69</v>
      </c>
      <c r="F127" s="6" t="s">
        <v>115</v>
      </c>
      <c r="G127" s="18" t="s">
        <v>145</v>
      </c>
      <c r="H127" s="88">
        <v>27.63</v>
      </c>
      <c r="I127" s="141" t="s">
        <v>85</v>
      </c>
      <c r="J127" s="12"/>
      <c r="K127" s="27"/>
      <c r="L127" s="34"/>
      <c r="M127" s="27"/>
      <c r="N127" s="27"/>
      <c r="O127" s="27"/>
    </row>
    <row r="128" spans="1:15" ht="15" customHeight="1" x14ac:dyDescent="0.25">
      <c r="B128" s="5"/>
      <c r="C128" s="53"/>
      <c r="D128" s="53"/>
      <c r="E128" s="29"/>
      <c r="F128" s="6"/>
      <c r="G128" s="18"/>
      <c r="H128" s="88"/>
      <c r="I128" s="141"/>
      <c r="J128" s="12"/>
      <c r="K128" s="27"/>
      <c r="L128" s="34"/>
      <c r="M128" s="27"/>
      <c r="N128" s="27"/>
      <c r="O128" s="27"/>
    </row>
    <row r="129" spans="2:15" ht="15" customHeight="1" x14ac:dyDescent="0.25">
      <c r="B129" s="79"/>
      <c r="C129" s="103"/>
      <c r="D129" s="53"/>
      <c r="E129" s="33"/>
      <c r="F129" s="1"/>
      <c r="G129" s="17"/>
      <c r="H129" s="88"/>
      <c r="I129" s="187"/>
      <c r="J129" s="12"/>
      <c r="K129" s="27"/>
      <c r="L129" s="12"/>
      <c r="M129" s="26"/>
      <c r="N129" s="26"/>
      <c r="O129" s="26"/>
    </row>
    <row r="130" spans="2:15" ht="15" customHeight="1" thickBot="1" x14ac:dyDescent="0.3">
      <c r="B130" s="152"/>
      <c r="C130" s="153"/>
      <c r="D130" s="154"/>
      <c r="E130" s="155"/>
      <c r="F130" s="156"/>
      <c r="G130" s="157"/>
      <c r="H130" s="169"/>
      <c r="I130" s="158"/>
      <c r="J130" s="159"/>
      <c r="K130" s="160"/>
      <c r="L130" s="161"/>
      <c r="M130" s="160"/>
      <c r="N130" s="160"/>
      <c r="O130" s="160"/>
    </row>
    <row r="131" spans="2:15" ht="15" customHeight="1" thickBot="1" x14ac:dyDescent="0.3">
      <c r="B131" s="162" t="s">
        <v>17</v>
      </c>
      <c r="C131" s="163"/>
      <c r="D131" s="164"/>
      <c r="E131" s="165"/>
      <c r="F131" s="166"/>
      <c r="G131" s="165"/>
      <c r="H131" s="167">
        <f>SUM(H123:H130)</f>
        <v>142.54</v>
      </c>
      <c r="I131" s="168"/>
      <c r="J131" s="168"/>
      <c r="K131" s="126">
        <f>SUM(K123:K130)</f>
        <v>0</v>
      </c>
      <c r="L131" s="126">
        <f>SUM(L123:L130)</f>
        <v>0</v>
      </c>
      <c r="M131" s="126">
        <f>SUM(M123:M130)</f>
        <v>0</v>
      </c>
      <c r="N131" s="126">
        <f>SUM(N123:N130)</f>
        <v>0</v>
      </c>
      <c r="O131" s="126">
        <f>SUM(O123:O130)</f>
        <v>0</v>
      </c>
    </row>
    <row r="132" spans="2:15" ht="15" customHeight="1" thickBot="1" x14ac:dyDescent="0.3">
      <c r="B132" s="9"/>
      <c r="C132" s="16"/>
      <c r="D132" s="58"/>
      <c r="E132" s="16"/>
      <c r="F132" s="9"/>
      <c r="G132" s="9"/>
      <c r="H132" s="16"/>
      <c r="I132" s="21"/>
      <c r="K132" s="127" t="s">
        <v>36</v>
      </c>
      <c r="L132" s="128"/>
      <c r="M132" s="128"/>
      <c r="N132" s="128">
        <f>SUM(N123:N130)</f>
        <v>0</v>
      </c>
      <c r="O132" s="129">
        <f>SUM(O123:O130)</f>
        <v>0</v>
      </c>
    </row>
    <row r="133" spans="2:15" ht="15" customHeight="1" x14ac:dyDescent="0.25">
      <c r="B133" s="9"/>
      <c r="C133" s="16"/>
      <c r="D133" s="58"/>
      <c r="E133" s="16"/>
      <c r="F133" s="9"/>
      <c r="G133" s="9"/>
      <c r="H133" s="16"/>
      <c r="I133" s="21"/>
      <c r="K133" s="122"/>
      <c r="L133" s="122"/>
      <c r="M133" s="122"/>
      <c r="N133" s="122"/>
      <c r="O133" s="122"/>
    </row>
    <row r="134" spans="2:15" ht="15" customHeight="1" x14ac:dyDescent="0.25">
      <c r="B134" s="9"/>
      <c r="C134" s="16"/>
      <c r="D134" s="58"/>
      <c r="E134" s="16"/>
      <c r="F134" s="9"/>
      <c r="G134" s="9"/>
      <c r="H134" s="16"/>
      <c r="I134" s="21"/>
      <c r="K134" s="122"/>
      <c r="L134" s="122"/>
      <c r="M134" s="122"/>
      <c r="N134" s="122"/>
      <c r="O134" s="122"/>
    </row>
    <row r="135" spans="2:15" ht="15" customHeight="1" x14ac:dyDescent="0.25">
      <c r="B135" s="9"/>
      <c r="C135" s="16"/>
      <c r="D135" s="58"/>
      <c r="E135" s="16"/>
      <c r="F135" s="9"/>
      <c r="G135" s="9"/>
      <c r="H135" s="16"/>
      <c r="I135" s="21"/>
      <c r="K135" s="122"/>
      <c r="L135" s="122"/>
      <c r="M135" s="122"/>
      <c r="N135" s="122"/>
      <c r="O135" s="122"/>
    </row>
    <row r="136" spans="2:15" ht="15" customHeight="1" x14ac:dyDescent="0.25">
      <c r="B136" s="9"/>
      <c r="C136" s="16"/>
      <c r="D136" s="58"/>
      <c r="E136" s="16"/>
      <c r="F136" s="9"/>
      <c r="G136" s="9"/>
      <c r="H136" s="16"/>
      <c r="I136" s="21"/>
      <c r="K136" s="122"/>
      <c r="L136" s="122"/>
      <c r="M136" s="122"/>
      <c r="N136" s="122"/>
      <c r="O136" s="122"/>
    </row>
    <row r="137" spans="2:15" ht="15" customHeight="1" x14ac:dyDescent="0.25">
      <c r="B137" s="9"/>
      <c r="C137" s="16"/>
      <c r="D137" s="58"/>
      <c r="E137" s="16"/>
      <c r="F137" s="9"/>
      <c r="G137" s="9"/>
      <c r="H137" s="16"/>
      <c r="I137" s="21"/>
      <c r="K137" s="122"/>
      <c r="L137" s="122"/>
      <c r="M137" s="122"/>
      <c r="N137" s="122"/>
      <c r="O137" s="122"/>
    </row>
    <row r="138" spans="2:15" ht="15" customHeight="1" x14ac:dyDescent="0.25">
      <c r="B138" s="9"/>
      <c r="C138" s="16"/>
      <c r="D138" s="58"/>
      <c r="E138" s="16"/>
      <c r="F138" s="9"/>
      <c r="G138" s="9"/>
      <c r="H138" s="16"/>
      <c r="I138" s="21"/>
      <c r="K138" s="122"/>
      <c r="L138" s="122"/>
      <c r="M138" s="122"/>
      <c r="N138" s="122"/>
      <c r="O138" s="122"/>
    </row>
    <row r="139" spans="2:15" ht="15" customHeight="1" x14ac:dyDescent="0.25">
      <c r="B139" s="9"/>
      <c r="C139" s="16"/>
      <c r="D139" s="58"/>
      <c r="E139" s="16"/>
      <c r="F139" s="9"/>
      <c r="G139" s="9"/>
      <c r="H139" s="16"/>
      <c r="I139" s="21"/>
      <c r="K139" s="122"/>
      <c r="L139" s="122"/>
      <c r="M139" s="122"/>
      <c r="N139" s="122"/>
      <c r="O139" s="122"/>
    </row>
    <row r="140" spans="2:15" ht="15" customHeight="1" x14ac:dyDescent="0.25">
      <c r="B140" s="9"/>
      <c r="C140" s="16"/>
      <c r="D140" s="58"/>
      <c r="E140" s="16"/>
      <c r="F140" s="9"/>
      <c r="G140" s="9"/>
      <c r="H140" s="16"/>
      <c r="I140" s="21"/>
      <c r="K140" s="122"/>
      <c r="L140" s="122"/>
      <c r="M140" s="122"/>
      <c r="N140" s="122"/>
      <c r="O140" s="122"/>
    </row>
    <row r="141" spans="2:15" ht="15" customHeight="1" x14ac:dyDescent="0.25">
      <c r="B141" s="9"/>
      <c r="C141" s="16"/>
      <c r="D141" s="58"/>
      <c r="E141" s="16"/>
      <c r="F141" s="9"/>
      <c r="G141" s="9"/>
      <c r="H141" s="16"/>
      <c r="I141" s="21"/>
      <c r="K141" s="122"/>
      <c r="L141" s="122"/>
      <c r="M141" s="122"/>
      <c r="N141" s="122"/>
      <c r="O141" s="122"/>
    </row>
    <row r="142" spans="2:15" ht="15" customHeight="1" x14ac:dyDescent="0.25">
      <c r="B142" s="9"/>
      <c r="C142" s="16"/>
      <c r="D142" s="58"/>
      <c r="E142" s="16"/>
      <c r="F142" s="9"/>
      <c r="G142" s="9"/>
      <c r="H142" s="16"/>
      <c r="I142" s="21"/>
      <c r="K142" s="122"/>
      <c r="L142" s="122"/>
      <c r="M142" s="122"/>
      <c r="N142" s="122"/>
      <c r="O142" s="122"/>
    </row>
    <row r="143" spans="2:15" ht="15" customHeight="1" x14ac:dyDescent="0.25">
      <c r="B143" s="9"/>
      <c r="C143" s="16"/>
      <c r="D143" s="58"/>
      <c r="E143" s="16"/>
      <c r="F143" s="9"/>
      <c r="G143" s="9"/>
      <c r="H143" s="16"/>
      <c r="I143" s="21"/>
      <c r="K143" s="122"/>
      <c r="L143" s="122"/>
      <c r="M143" s="122"/>
      <c r="N143" s="122"/>
      <c r="O143" s="122"/>
    </row>
    <row r="144" spans="2:15" ht="15" customHeight="1" x14ac:dyDescent="0.25">
      <c r="B144" s="9"/>
      <c r="C144" s="16"/>
      <c r="D144" s="58"/>
      <c r="E144" s="16"/>
      <c r="F144" s="9"/>
      <c r="G144" s="9"/>
      <c r="H144" s="16"/>
      <c r="I144" s="21"/>
      <c r="K144" s="122"/>
      <c r="L144" s="122"/>
      <c r="M144" s="122"/>
      <c r="N144" s="122"/>
      <c r="O144" s="122"/>
    </row>
    <row r="145" spans="2:16" ht="15" customHeight="1" x14ac:dyDescent="0.25">
      <c r="B145" s="9"/>
      <c r="C145" s="16"/>
      <c r="D145" s="58"/>
      <c r="E145" s="16"/>
      <c r="F145" s="9"/>
      <c r="G145" s="9"/>
      <c r="H145" s="16"/>
      <c r="I145" s="21"/>
      <c r="K145" s="122"/>
      <c r="L145" s="122"/>
      <c r="M145" s="122"/>
      <c r="N145" s="122"/>
      <c r="O145" s="122"/>
    </row>
    <row r="146" spans="2:16" ht="18.75" x14ac:dyDescent="0.3">
      <c r="D146" s="24" t="s">
        <v>6</v>
      </c>
      <c r="E146" s="13"/>
      <c r="F146" s="60"/>
      <c r="I146" s="60"/>
      <c r="J146" s="132"/>
      <c r="K146" s="132"/>
      <c r="L146" s="119"/>
    </row>
    <row r="147" spans="2:16" ht="15.75" thickBot="1" x14ac:dyDescent="0.3">
      <c r="F147" s="60"/>
      <c r="I147" s="97"/>
    </row>
    <row r="148" spans="2:16" ht="15.75" thickBot="1" x14ac:dyDescent="0.3">
      <c r="D148" s="8" t="s">
        <v>11</v>
      </c>
      <c r="E148" s="8" t="s">
        <v>12</v>
      </c>
      <c r="F148" s="8" t="s">
        <v>13</v>
      </c>
      <c r="I148" s="60"/>
      <c r="J148" s="196"/>
      <c r="K148" s="196"/>
      <c r="L148" s="196"/>
      <c r="M148" s="197"/>
      <c r="N148" s="198"/>
      <c r="O148" s="9"/>
      <c r="P148" s="9"/>
    </row>
    <row r="149" spans="2:16" ht="15.75" thickBot="1" x14ac:dyDescent="0.3">
      <c r="F149" s="60"/>
      <c r="I149" s="60"/>
      <c r="J149" s="9"/>
      <c r="K149" s="9"/>
      <c r="L149" s="9"/>
      <c r="M149" s="9"/>
      <c r="N149" s="9"/>
      <c r="O149" s="9"/>
      <c r="P149" s="9"/>
    </row>
    <row r="150" spans="2:16" ht="18.75" x14ac:dyDescent="0.3">
      <c r="D150" s="45" t="s">
        <v>8</v>
      </c>
      <c r="E150" s="46"/>
      <c r="F150" s="63">
        <f>H60</f>
        <v>345.32999999999987</v>
      </c>
      <c r="I150" s="98"/>
      <c r="J150" s="99"/>
      <c r="K150" s="199"/>
      <c r="L150" s="199"/>
      <c r="M150" s="200"/>
      <c r="N150" s="200"/>
      <c r="O150" s="9"/>
      <c r="P150" s="200"/>
    </row>
    <row r="151" spans="2:16" ht="18.75" x14ac:dyDescent="0.3">
      <c r="D151" s="47" t="s">
        <v>9</v>
      </c>
      <c r="E151" s="111"/>
      <c r="F151" s="114">
        <f>H98</f>
        <v>736.95999999999981</v>
      </c>
      <c r="I151" s="60"/>
      <c r="J151" s="99"/>
      <c r="K151" s="199"/>
      <c r="L151" s="199"/>
      <c r="M151" s="200"/>
      <c r="N151" s="200"/>
      <c r="O151" s="9"/>
      <c r="P151" s="200"/>
    </row>
    <row r="152" spans="2:16" ht="18.75" x14ac:dyDescent="0.3">
      <c r="D152" s="48" t="s">
        <v>25</v>
      </c>
      <c r="E152" s="112"/>
      <c r="F152" s="118">
        <f>H109</f>
        <v>68.929999999999993</v>
      </c>
      <c r="I152" s="60"/>
      <c r="J152" s="201"/>
      <c r="K152" s="202"/>
      <c r="L152" s="203"/>
      <c r="M152" s="204"/>
      <c r="N152" s="204"/>
      <c r="O152" s="9"/>
      <c r="P152" s="200"/>
    </row>
    <row r="153" spans="2:16" ht="18.75" x14ac:dyDescent="0.3">
      <c r="D153" s="49" t="s">
        <v>10</v>
      </c>
      <c r="E153" s="113"/>
      <c r="F153" s="115">
        <f>H117</f>
        <v>0</v>
      </c>
      <c r="I153" s="60"/>
      <c r="J153" s="99"/>
      <c r="K153" s="199"/>
      <c r="L153" s="199"/>
      <c r="M153" s="200"/>
      <c r="N153" s="200"/>
      <c r="O153" s="9"/>
      <c r="P153" s="200"/>
    </row>
    <row r="154" spans="2:16" ht="18.75" x14ac:dyDescent="0.3">
      <c r="D154" s="66" t="s">
        <v>26</v>
      </c>
      <c r="E154" s="67"/>
      <c r="F154" s="68">
        <f>H131</f>
        <v>142.54</v>
      </c>
      <c r="I154" s="60"/>
      <c r="J154" s="99"/>
      <c r="K154" s="199"/>
      <c r="L154" s="199"/>
      <c r="M154" s="200"/>
      <c r="N154" s="200"/>
      <c r="O154" s="9"/>
      <c r="P154" s="200"/>
    </row>
    <row r="155" spans="2:16" ht="18.75" x14ac:dyDescent="0.3">
      <c r="D155" s="123" t="s">
        <v>24</v>
      </c>
      <c r="E155" s="124"/>
      <c r="F155" s="125">
        <v>283.37</v>
      </c>
      <c r="G155" s="25"/>
      <c r="H155" s="9"/>
      <c r="I155" s="60"/>
      <c r="J155" s="99"/>
      <c r="K155" s="205"/>
      <c r="L155" s="205"/>
      <c r="M155" s="206"/>
      <c r="N155" s="206"/>
      <c r="O155" s="9"/>
      <c r="P155" s="200"/>
    </row>
    <row r="156" spans="2:16" ht="19.5" thickBot="1" x14ac:dyDescent="0.35">
      <c r="D156" s="31" t="s">
        <v>37</v>
      </c>
      <c r="E156" s="87"/>
      <c r="F156" s="64">
        <v>0</v>
      </c>
      <c r="G156" s="25"/>
      <c r="H156" s="9"/>
      <c r="I156" s="60"/>
      <c r="J156" s="99"/>
      <c r="K156" s="199"/>
      <c r="L156" s="199"/>
      <c r="M156" s="200"/>
      <c r="N156" s="200"/>
      <c r="O156" s="9"/>
      <c r="P156" s="9"/>
    </row>
    <row r="157" spans="2:16" ht="19.5" thickBot="1" x14ac:dyDescent="0.35">
      <c r="D157" s="7" t="s">
        <v>147</v>
      </c>
      <c r="E157" s="20"/>
      <c r="F157" s="65">
        <f>SUM(F150:F154)</f>
        <v>1293.7599999999998</v>
      </c>
      <c r="I157" s="60"/>
      <c r="J157" s="99"/>
      <c r="K157" s="100"/>
      <c r="L157" s="100"/>
      <c r="M157" s="101"/>
      <c r="N157" s="101"/>
      <c r="O157" s="9"/>
      <c r="P157" s="9"/>
    </row>
    <row r="158" spans="2:16" x14ac:dyDescent="0.25">
      <c r="F158" s="60"/>
      <c r="I158" s="60"/>
      <c r="J158" s="99"/>
      <c r="K158" s="100"/>
      <c r="L158" s="100"/>
      <c r="M158" s="101"/>
      <c r="N158" s="101"/>
      <c r="O158" s="9"/>
      <c r="P158" s="9"/>
    </row>
    <row r="159" spans="2:16" x14ac:dyDescent="0.25">
      <c r="F159" s="60"/>
      <c r="I159" s="60"/>
      <c r="J159" s="99"/>
      <c r="K159" s="100"/>
      <c r="L159" s="100"/>
      <c r="M159" s="101"/>
      <c r="N159" s="101"/>
    </row>
    <row r="160" spans="2:16" x14ac:dyDescent="0.25">
      <c r="D160" s="102" t="s">
        <v>45</v>
      </c>
      <c r="F160" s="60"/>
      <c r="I160" s="60"/>
      <c r="J160" s="99"/>
      <c r="K160" s="100"/>
      <c r="L160" s="100"/>
      <c r="M160" s="101"/>
      <c r="N160" s="101"/>
    </row>
    <row r="161" spans="4:14" x14ac:dyDescent="0.25">
      <c r="D161" s="102"/>
      <c r="F161" s="60"/>
      <c r="I161" s="60"/>
      <c r="J161" s="99"/>
      <c r="K161" s="100"/>
      <c r="L161" s="100"/>
      <c r="M161" s="101"/>
      <c r="N161" s="101"/>
    </row>
    <row r="162" spans="4:14" ht="17.25" x14ac:dyDescent="0.25">
      <c r="F162" s="103" t="s">
        <v>46</v>
      </c>
      <c r="G162" s="103" t="s">
        <v>47</v>
      </c>
      <c r="H162" s="103"/>
      <c r="I162" s="103" t="s">
        <v>46</v>
      </c>
      <c r="J162" s="99"/>
      <c r="K162" s="100"/>
      <c r="L162" s="100"/>
      <c r="M162" s="101"/>
      <c r="N162" s="101"/>
    </row>
    <row r="163" spans="4:14" x14ac:dyDescent="0.25">
      <c r="D163" s="17" t="s">
        <v>48</v>
      </c>
      <c r="E163" s="51"/>
      <c r="F163" s="192">
        <f>F150</f>
        <v>345.32999999999987</v>
      </c>
      <c r="G163" s="103">
        <v>21</v>
      </c>
      <c r="H163" s="103"/>
      <c r="I163" s="103">
        <f>F163*G163</f>
        <v>7251.9299999999976</v>
      </c>
      <c r="J163" s="99"/>
      <c r="K163" s="100"/>
      <c r="L163" s="100"/>
      <c r="M163" s="101"/>
      <c r="N163" s="101"/>
    </row>
    <row r="164" spans="4:14" x14ac:dyDescent="0.25">
      <c r="D164" s="17" t="s">
        <v>49</v>
      </c>
      <c r="E164" s="51"/>
      <c r="F164" s="192">
        <f>F151</f>
        <v>736.95999999999981</v>
      </c>
      <c r="G164" s="103">
        <v>8</v>
      </c>
      <c r="H164" s="103"/>
      <c r="I164" s="103">
        <f>F164*G164</f>
        <v>5895.6799999999985</v>
      </c>
      <c r="J164" s="99"/>
      <c r="K164" s="100"/>
      <c r="L164" s="100"/>
      <c r="M164" s="101"/>
      <c r="N164" s="101"/>
    </row>
    <row r="165" spans="4:14" x14ac:dyDescent="0.25">
      <c r="D165" s="17" t="s">
        <v>50</v>
      </c>
      <c r="E165" s="51"/>
      <c r="F165" s="193">
        <f>F152</f>
        <v>68.929999999999993</v>
      </c>
      <c r="G165" s="103">
        <v>4</v>
      </c>
      <c r="H165" s="103"/>
      <c r="I165" s="103">
        <f>F165*G165</f>
        <v>275.71999999999997</v>
      </c>
      <c r="J165" s="99"/>
      <c r="K165" s="100"/>
      <c r="L165" s="100"/>
      <c r="M165" s="101"/>
      <c r="N165" s="101"/>
    </row>
    <row r="166" spans="4:14" x14ac:dyDescent="0.25">
      <c r="D166" s="17" t="s">
        <v>51</v>
      </c>
      <c r="E166" s="51"/>
      <c r="F166" s="192">
        <f>F153</f>
        <v>0</v>
      </c>
      <c r="G166" s="103">
        <v>1</v>
      </c>
      <c r="H166" s="103"/>
      <c r="I166" s="103">
        <f>F166*G166</f>
        <v>0</v>
      </c>
      <c r="J166" s="99"/>
      <c r="K166" s="100"/>
      <c r="L166" s="100"/>
      <c r="M166" s="101"/>
      <c r="N166" s="101"/>
    </row>
    <row r="167" spans="4:14" x14ac:dyDescent="0.25">
      <c r="D167" s="104" t="s">
        <v>38</v>
      </c>
      <c r="E167" s="105"/>
      <c r="F167" s="106"/>
      <c r="G167" s="107"/>
      <c r="H167" s="107"/>
      <c r="I167" s="108">
        <f>SUM(I163:I166)</f>
        <v>13423.329999999996</v>
      </c>
      <c r="J167" s="99"/>
      <c r="K167" s="100"/>
      <c r="L167" s="100"/>
      <c r="M167" s="101"/>
      <c r="N167" s="101"/>
    </row>
    <row r="168" spans="4:14" x14ac:dyDescent="0.25">
      <c r="D168" s="104" t="s">
        <v>52</v>
      </c>
      <c r="E168" s="105"/>
      <c r="F168" s="106"/>
      <c r="G168" s="107"/>
      <c r="H168" s="107"/>
      <c r="I168" s="109">
        <f>I167/21</f>
        <v>639.20619047619027</v>
      </c>
      <c r="J168" s="99"/>
      <c r="K168" s="100"/>
      <c r="L168" s="100"/>
      <c r="M168" s="101"/>
      <c r="N168" s="101"/>
    </row>
    <row r="169" spans="4:14" x14ac:dyDescent="0.25">
      <c r="F169" s="60"/>
      <c r="I169" s="60"/>
      <c r="J169" s="99"/>
      <c r="K169" s="100"/>
      <c r="L169" s="100"/>
      <c r="M169" s="101"/>
      <c r="N169" s="101"/>
    </row>
    <row r="170" spans="4:14" x14ac:dyDescent="0.25">
      <c r="D170" s="9"/>
      <c r="E170" s="9"/>
      <c r="F170" s="16"/>
      <c r="G170" s="16"/>
      <c r="H170" s="16"/>
      <c r="I170" s="16"/>
      <c r="J170" s="50"/>
    </row>
    <row r="171" spans="4:14" x14ac:dyDescent="0.25">
      <c r="D171" s="9"/>
      <c r="E171" s="9"/>
      <c r="F171" s="16"/>
      <c r="G171" s="207"/>
      <c r="H171" s="207"/>
      <c r="I171" s="207"/>
    </row>
    <row r="172" spans="4:14" x14ac:dyDescent="0.25">
      <c r="D172" s="9"/>
      <c r="E172" s="9"/>
      <c r="F172" s="16"/>
      <c r="I172" s="60"/>
    </row>
    <row r="173" spans="4:14" x14ac:dyDescent="0.25">
      <c r="F173" s="98"/>
      <c r="I173" s="98"/>
      <c r="J173" s="92"/>
    </row>
  </sheetData>
  <mergeCells count="5">
    <mergeCell ref="B63:E63"/>
    <mergeCell ref="B101:E101"/>
    <mergeCell ref="B113:E113"/>
    <mergeCell ref="B119:E119"/>
    <mergeCell ref="B121:E121"/>
  </mergeCells>
  <pageMargins left="0.23622047244094491" right="0.23622047244094491" top="0.15748031496062992" bottom="0.15748031496062992" header="0.31496062992125984" footer="0.31496062992125984"/>
  <pageSetup paperSize="9" scale="80" fitToHeight="0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LUHAČOVICE_2016</vt:lpstr>
      <vt:lpstr>List1</vt:lpstr>
    </vt:vector>
  </TitlesOfParts>
  <Company>FR v Usti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Šuk</dc:creator>
  <cp:lastModifiedBy>Košťáková Monika Bc. (GFŘ)</cp:lastModifiedBy>
  <cp:lastPrinted>2016-11-15T06:05:34Z</cp:lastPrinted>
  <dcterms:created xsi:type="dcterms:W3CDTF">2012-11-13T10:30:50Z</dcterms:created>
  <dcterms:modified xsi:type="dcterms:W3CDTF">2017-02-08T12:59:07Z</dcterms:modified>
</cp:coreProperties>
</file>